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firstSheet="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6" i="13"/>
  <c r="K55" i="13"/>
  <c r="K57" i="13" s="1"/>
  <c r="K26" i="13"/>
  <c r="K25" i="13"/>
  <c r="K24" i="13"/>
  <c r="K23" i="13"/>
  <c r="K27" i="13" s="1"/>
  <c r="G45" i="10" l="1"/>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27" i="2"/>
  <c r="K44" i="2"/>
  <c r="K46" i="2"/>
  <c r="K48" i="2"/>
  <c r="K50" i="2"/>
  <c r="K54" i="2"/>
  <c r="K55" i="2"/>
  <c r="K57" i="2" s="1"/>
  <c r="L22" i="10" l="1"/>
  <c r="G18" i="10"/>
  <c r="D22" i="10" s="1"/>
  <c r="C13" i="18"/>
  <c r="C23" i="18" s="1"/>
</calcChain>
</file>

<file path=xl/sharedStrings.xml><?xml version="1.0" encoding="utf-8"?>
<sst xmlns="http://schemas.openxmlformats.org/spreadsheetml/2006/main" count="896" uniqueCount="286">
  <si>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</si>
  <si>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</si>
  <si>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</si>
  <si>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</si>
  <si>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</si>
  <si>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</si>
  <si>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</si>
  <si>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</si>
  <si>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</si>
  <si>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</si>
  <si>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</si>
  <si>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</si>
  <si>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</si>
  <si>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</si>
  <si>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</si>
  <si>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</si>
  <si>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</si>
  <si>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</si>
  <si>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</si>
  <si>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</si>
  <si>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</si>
  <si>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</si>
  <si>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</si>
  <si>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</si>
  <si>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</si>
  <si>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</si>
  <si>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</si>
  <si>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</si>
  <si>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</si>
  <si>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</si>
  <si>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</si>
  <si>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</si>
  <si>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</si>
  <si>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</si>
  <si>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</si>
  <si>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</si>
  <si>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</si>
  <si>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</si>
  <si>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</si>
  <si>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</si>
  <si>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</si>
  <si>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</si>
  <si>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</si>
  <si>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</si>
  <si>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</si>
  <si>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</si>
  <si>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</si>
  <si>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</si>
  <si>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</si>
  <si>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</si>
  <si>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</si>
  <si>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</si>
  <si>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</si>
  <si>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</si>
  <si>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</si>
  <si>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</si>
  <si>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</si>
  <si>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</si>
  <si>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</si>
  <si>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</si>
  <si>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</si>
  <si>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</si>
  <si>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</si>
  <si>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</si>
  <si>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</si>
  <si>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</si>
  <si>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</si>
  <si>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</si>
  <si>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</si>
  <si>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</si>
  <si>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</si>
  <si>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</si>
  <si>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</si>
  <si>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</si>
  <si>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</si>
  <si>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</si>
  <si>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</si>
  <si>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</si>
  <si>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</si>
  <si>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</si>
  <si>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</si>
  <si>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</si>
  <si>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</si>
  <si>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</si>
  <si>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</si>
  <si>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</si>
  <si>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</si>
  <si>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</si>
  <si>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</si>
  <si>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</si>
  <si>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</si>
  <si>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</si>
  <si>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</si>
  <si>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</si>
  <si>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</si>
  <si>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</si>
  <si>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</si>
  <si>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</si>
  <si>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</si>
  <si>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</si>
  <si>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</si>
  <si>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</si>
  <si>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</si>
  <si>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</si>
  <si>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</si>
  <si>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</si>
  <si>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</si>
  <si>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</si>
  <si>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</si>
  <si>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</si>
  <si>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</si>
  <si>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</si>
  <si>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</si>
  <si>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</si>
  <si>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</si>
  <si>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</si>
  <si>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</si>
  <si>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</si>
  <si>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</si>
  <si>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</si>
  <si>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</si>
  <si>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</si>
  <si>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</si>
  <si>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</si>
  <si>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</si>
  <si>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</si>
  <si>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</si>
  <si>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</si>
  <si>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</si>
  <si>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</si>
  <si>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</si>
  <si>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</si>
  <si>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</si>
  <si>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</si>
  <si>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</si>
  <si>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</si>
  <si>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</si>
  <si>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</si>
  <si>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</si>
  <si>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</si>
  <si>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</si>
  <si>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</si>
  <si>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</si>
  <si>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</si>
  <si>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</si>
  <si>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</si>
  <si>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</si>
  <si>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</si>
  <si>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</si>
  <si>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</si>
  <si>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</si>
  <si>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</si>
  <si>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</si>
  <si>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</si>
  <si>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</si>
  <si>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</si>
  <si>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</si>
  <si>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</si>
  <si>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</si>
  <si>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</si>
  <si>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</si>
  <si>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</si>
  <si>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</si>
  <si>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</si>
  <si>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</si>
  <si>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</si>
  <si>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</si>
  <si>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</si>
  <si>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</si>
  <si>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</si>
  <si>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</si>
  <si>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</si>
  <si>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</si>
  <si>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</si>
  <si>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</si>
  <si>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</si>
  <si>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</si>
  <si>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</si>
  <si>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</si>
  <si>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</si>
  <si>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</si>
  <si>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</si>
  <si>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</si>
  <si>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</si>
  <si>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</si>
  <si>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</si>
  <si>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</si>
  <si>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</si>
  <si>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</si>
  <si>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</si>
  <si>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</si>
  <si>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</si>
  <si>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</si>
  <si>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</si>
  <si>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</si>
  <si>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</si>
  <si>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</si>
  <si>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</si>
  <si>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</si>
  <si>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</si>
  <si>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</si>
  <si>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</si>
  <si>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</si>
  <si>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</si>
  <si>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</si>
  <si>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</si>
  <si>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</si>
  <si>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</si>
  <si>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</si>
  <si>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</si>
  <si>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</si>
  <si>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</si>
  <si>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</si>
  <si>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</si>
  <si>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</si>
  <si>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</si>
  <si>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</si>
  <si>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</si>
  <si>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</si>
  <si>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</si>
  <si>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</si>
  <si>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</si>
  <si>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</si>
  <si>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</si>
  <si>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</si>
  <si>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</si>
  <si>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</si>
  <si>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</si>
  <si>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</si>
  <si>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</si>
  <si>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</si>
  <si>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</si>
  <si>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</si>
  <si>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</si>
  <si>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</si>
  <si>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</si>
  <si>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</si>
  <si>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</si>
  <si>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</si>
  <si>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</si>
  <si>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</si>
  <si>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</si>
  <si>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</si>
  <si>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</si>
  <si>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</si>
  <si>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</si>
  <si>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</si>
  <si>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</si>
  <si>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</si>
  <si>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</si>
  <si>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</si>
  <si>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</si>
  <si>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</si>
  <si>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</si>
  <si>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</si>
  <si>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</si>
  <si>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</si>
  <si>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</si>
  <si>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</si>
  <si>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病理・細胞診部門長</t>
    <phoneticPr fontId="1" type="noConversion"/>
  </si>
  <si>
    <t>東海細胞研究所</t>
    <phoneticPr fontId="1" type="noConversion"/>
  </si>
  <si>
    <t>会員講師2名　交通費　合計</t>
    <rPh sb="0" eb="2">
      <t>ｶｲｲﾝ</t>
    </rPh>
    <rPh sb="2" eb="4">
      <t>ｺｳｼ</t>
    </rPh>
    <rPh sb="5" eb="6">
      <t>ﾒｲ</t>
    </rPh>
    <rPh sb="7" eb="10">
      <t>ｺｳﾂｳﾋ</t>
    </rPh>
    <rPh sb="11" eb="13">
      <t>ｺﾞｳｹｲ</t>
    </rPh>
    <phoneticPr fontId="1" type="noConversion"/>
  </si>
  <si>
    <t>日高　祐二</t>
    <phoneticPr fontId="1" type="noConversion"/>
  </si>
  <si>
    <t>日高　祐二</t>
    <phoneticPr fontId="1" type="noConversion"/>
  </si>
  <si>
    <t>各務原</t>
    <rPh sb="0" eb="3">
      <t>ｶｶﾞﾐﾊﾗ</t>
    </rPh>
    <phoneticPr fontId="1" type="noConversion"/>
  </si>
  <si>
    <t>岐阜市</t>
    <rPh sb="0" eb="3">
      <t>ｷﾞﾌｼ</t>
    </rPh>
    <phoneticPr fontId="1" type="noConversion"/>
  </si>
  <si>
    <t>病理細胞</t>
    <rPh sb="0" eb="2">
      <t>ﾋﾞｮｳﾘ</t>
    </rPh>
    <rPh sb="2" eb="4">
      <t>ｻｲﾎﾞｳ</t>
    </rPh>
    <phoneticPr fontId="1" type="noConversion"/>
  </si>
  <si>
    <t>　</t>
    <phoneticPr fontId="1" type="noConversion"/>
  </si>
  <si>
    <t>名</t>
    <rPh sb="0" eb="1">
      <t>ﾒｲ</t>
    </rPh>
    <phoneticPr fontId="1" type="noConversion"/>
  </si>
  <si>
    <t>学術部発18号</t>
    <rPh sb="0" eb="2">
      <t>ｶﾞｸｼﾞｭﾂ</t>
    </rPh>
    <rPh sb="2" eb="3">
      <t>ﾌﾞ</t>
    </rPh>
    <rPh sb="3" eb="4">
      <t>ﾊﾂ</t>
    </rPh>
    <rPh sb="6" eb="7">
      <t>ｺﾞｳ</t>
    </rPh>
    <phoneticPr fontId="1" type="noConversion"/>
  </si>
  <si>
    <t>平成26年10月25日（日）　14：00 ～ 17：00</t>
    <phoneticPr fontId="1" type="noConversion"/>
  </si>
  <si>
    <t>1.平成２７年度岐臨技病理検査、細胞診検査精度管理調査報告</t>
    <phoneticPr fontId="1" type="noConversion"/>
  </si>
  <si>
    <t xml:space="preserve"> 報告者：病理細胞診部門副部門長　　川合　直樹      病理細胞診部門副部門長　　片桐　恭雄</t>
    <phoneticPr fontId="1" type="noConversion"/>
  </si>
  <si>
    <t>最近のトピックス的内容を検討中</t>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</si>
  <si>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</si>
  <si>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講師料 0名</t>
    <rPh sb="0" eb="3">
      <t>ｺｳｼﾘｮｳ</t>
    </rPh>
    <rPh sb="5" eb="6">
      <t>ﾒｲ</t>
    </rPh>
    <phoneticPr fontId="1" type="noConversion"/>
  </si>
  <si>
    <t>講師0名　交通費　合計</t>
    <rPh sb="0" eb="2">
      <t>ｺｳｼ</t>
    </rPh>
    <rPh sb="3" eb="4">
      <t>ﾒｲ</t>
    </rPh>
    <rPh sb="5" eb="8">
      <t>ｺｳﾂｳﾋ</t>
    </rPh>
    <rPh sb="9" eb="11">
      <t>ｺﾞｳｹｲ</t>
    </rPh>
    <phoneticPr fontId="1" type="noConversion"/>
  </si>
  <si>
    <t>川合　直樹</t>
    <phoneticPr fontId="1" type="noConversion"/>
  </si>
  <si>
    <t>片桐　恭雄</t>
    <phoneticPr fontId="1" type="noConversion"/>
  </si>
  <si>
    <t>東濃</t>
    <rPh sb="0" eb="2">
      <t>ﾄｳﾉｳ</t>
    </rPh>
    <phoneticPr fontId="1" type="noConversion"/>
  </si>
  <si>
    <t>日高　祐二</t>
    <phoneticPr fontId="1" type="noConversion"/>
  </si>
  <si>
    <t>各務原市</t>
    <phoneticPr fontId="1" type="noConversion"/>
  </si>
  <si>
    <t>片桐　恭雄</t>
    <phoneticPr fontId="1" type="noConversion"/>
  </si>
  <si>
    <t>岐阜市</t>
    <phoneticPr fontId="1" type="noConversion"/>
  </si>
  <si>
    <t>川合　直樹</t>
    <phoneticPr fontId="1" type="noConversion"/>
  </si>
  <si>
    <t>可児市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</si>
</sst>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9258.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8091.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200025</xdr:colOff>
      <xdr:row>1</xdr:row>
      <xdr:rowOff>0</xdr:rowOff>
    </xdr:from>
    <xdr:to>
      <xdr:col>10</xdr:col>
      <xdr:colOff>1012825</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810375"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190500</xdr:colOff>
      <xdr:row>0</xdr:row>
      <xdr:rowOff>171450</xdr:rowOff>
    </xdr:from>
    <xdr:to>
      <xdr:col>10</xdr:col>
      <xdr:colOff>1003300</xdr:colOff>
      <xdr:row>1</xdr:row>
      <xdr:rowOff>793750</xdr:rowOff>
    </xdr:to>
    <xdr:pic>
      <xdr:nvPicPr>
        <xdr:cNvPr id="2" name="図 1"/>
        <xdr:cNvPicPr>
          <a:picLocks/>
        </xdr:cNvPicPr>
      </xdr:nvPicPr>
      <xdr:blipFill>
        <a:blip xmlns:r="http://schemas.openxmlformats.org/officeDocument/2006/relationships" r:embed="rId2" r:link="rId3"/>
        <a:stretch>
          <a:fillRect/>
        </a:stretch>
      </xdr:blipFill>
      <xdr:spPr>
        <a:xfrm>
          <a:off x="6800850" y="17145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20" t="s">
        <v>116</v>
      </c>
      <c r="C3" s="221" t="str">
        <f>+予算書!B6</f>
        <v>病理細胞</v>
      </c>
      <c r="D3" s="336" t="s">
        <v>119</v>
      </c>
      <c r="E3" s="336"/>
      <c r="F3" s="336"/>
      <c r="G3" s="336"/>
      <c r="H3" s="336"/>
      <c r="I3" s="336"/>
    </row>
    <row r="4" spans="1:9" ht="24.95" customHeight="1">
      <c r="A4" s="54"/>
      <c r="B4" s="220" t="s">
        <v>134</v>
      </c>
      <c r="C4" s="222" t="str">
        <f>+予算書!C11</f>
        <v>平成26年10月25日（日）　14：00 ～ 17：00</v>
      </c>
      <c r="D4" s="222"/>
      <c r="E4" s="222"/>
      <c r="F4" s="222"/>
      <c r="G4" s="223"/>
      <c r="H4" s="222"/>
      <c r="I4" s="222"/>
    </row>
    <row r="5" spans="1:9" ht="24.95" customHeight="1">
      <c r="A5" s="54"/>
      <c r="B5" s="220" t="s">
        <v>135</v>
      </c>
      <c r="C5" s="222" t="str">
        <f>+予算書!C12</f>
        <v>東海細胞研究所</v>
      </c>
      <c r="D5" s="222"/>
      <c r="E5" s="222"/>
      <c r="F5" s="222"/>
      <c r="G5" s="223"/>
      <c r="H5" s="222"/>
      <c r="I5" s="222"/>
    </row>
    <row r="6" spans="1:9" ht="24.95" customHeight="1">
      <c r="A6" s="54"/>
      <c r="B6" s="220" t="s">
        <v>136</v>
      </c>
      <c r="C6" s="340" t="str">
        <f>+予算書!C13</f>
        <v>1.平成２７年度岐臨技病理検査、細胞診検査精度管理調査報告</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257</v>
      </c>
      <c r="H8" s="247" t="s">
        <v>122</v>
      </c>
      <c r="I8" s="247" t="s">
        <v>123</v>
      </c>
    </row>
    <row r="9" spans="1:9" ht="29.1" customHeight="1">
      <c r="A9" s="227">
        <v>1</v>
      </c>
      <c r="B9" s="243"/>
      <c r="C9" s="227"/>
      <c r="D9" s="334"/>
      <c r="E9" s="335"/>
      <c r="F9" s="244" t="s">
        <v>256</v>
      </c>
      <c r="G9" s="245"/>
      <c r="H9" s="245" t="s">
        <v>121</v>
      </c>
      <c r="I9" s="245" t="s">
        <v>121</v>
      </c>
    </row>
    <row r="10" spans="1:9" ht="29.1" customHeight="1">
      <c r="A10" s="227">
        <v>2</v>
      </c>
      <c r="B10" s="243"/>
      <c r="C10" s="227"/>
      <c r="D10" s="334"/>
      <c r="E10" s="335"/>
      <c r="F10" s="244" t="str">
        <f>+$F$9</f>
        <v>血27－</v>
      </c>
      <c r="G10" s="245"/>
      <c r="H10" s="245" t="s">
        <v>121</v>
      </c>
      <c r="I10" s="245" t="s">
        <v>121</v>
      </c>
    </row>
    <row r="11" spans="1:9" ht="29.1" customHeight="1">
      <c r="A11" s="227">
        <v>3</v>
      </c>
      <c r="B11" s="243"/>
      <c r="C11" s="227"/>
      <c r="D11" s="334"/>
      <c r="E11" s="335"/>
      <c r="F11" s="244" t="str">
        <f t="shared" ref="F11:F38" si="0">+$F$9</f>
        <v>血27－</v>
      </c>
      <c r="G11" s="245"/>
      <c r="H11" s="245" t="s">
        <v>121</v>
      </c>
      <c r="I11" s="245" t="s">
        <v>121</v>
      </c>
    </row>
    <row r="12" spans="1:9" ht="29.1" customHeight="1">
      <c r="A12" s="227">
        <v>4</v>
      </c>
      <c r="B12" s="243"/>
      <c r="C12" s="227"/>
      <c r="D12" s="334"/>
      <c r="E12" s="335"/>
      <c r="F12" s="244" t="str">
        <f t="shared" si="0"/>
        <v>血27－</v>
      </c>
      <c r="G12" s="245"/>
      <c r="H12" s="245" t="s">
        <v>121</v>
      </c>
      <c r="I12" s="245" t="s">
        <v>121</v>
      </c>
    </row>
    <row r="13" spans="1:9" ht="29.1" customHeight="1">
      <c r="A13" s="227">
        <v>5</v>
      </c>
      <c r="B13" s="243"/>
      <c r="C13" s="227"/>
      <c r="D13" s="334"/>
      <c r="E13" s="335"/>
      <c r="F13" s="244" t="str">
        <f t="shared" si="0"/>
        <v>血27－</v>
      </c>
      <c r="G13" s="245"/>
      <c r="H13" s="245" t="s">
        <v>121</v>
      </c>
      <c r="I13" s="245" t="s">
        <v>121</v>
      </c>
    </row>
    <row r="14" spans="1:9" ht="29.1" customHeight="1">
      <c r="A14" s="227">
        <v>6</v>
      </c>
      <c r="B14" s="243"/>
      <c r="C14" s="227"/>
      <c r="D14" s="334"/>
      <c r="E14" s="335"/>
      <c r="F14" s="244" t="str">
        <f t="shared" si="0"/>
        <v>血27－</v>
      </c>
      <c r="G14" s="245"/>
      <c r="H14" s="245" t="s">
        <v>121</v>
      </c>
      <c r="I14" s="245" t="s">
        <v>121</v>
      </c>
    </row>
    <row r="15" spans="1:9" ht="29.1" customHeight="1">
      <c r="A15" s="227">
        <v>7</v>
      </c>
      <c r="B15" s="243"/>
      <c r="C15" s="227"/>
      <c r="D15" s="334"/>
      <c r="E15" s="335"/>
      <c r="F15" s="244" t="str">
        <f t="shared" si="0"/>
        <v>血27－</v>
      </c>
      <c r="G15" s="245"/>
      <c r="H15" s="245" t="s">
        <v>121</v>
      </c>
      <c r="I15" s="245" t="s">
        <v>121</v>
      </c>
    </row>
    <row r="16" spans="1:9" ht="29.1" customHeight="1">
      <c r="A16" s="227">
        <v>8</v>
      </c>
      <c r="B16" s="243"/>
      <c r="C16" s="227"/>
      <c r="D16" s="334"/>
      <c r="E16" s="335"/>
      <c r="F16" s="244" t="str">
        <f t="shared" si="0"/>
        <v>血27－</v>
      </c>
      <c r="G16" s="245"/>
      <c r="H16" s="245" t="s">
        <v>121</v>
      </c>
      <c r="I16" s="245" t="s">
        <v>121</v>
      </c>
    </row>
    <row r="17" spans="1:9" ht="29.1" customHeight="1">
      <c r="A17" s="227">
        <v>9</v>
      </c>
      <c r="B17" s="243"/>
      <c r="C17" s="227"/>
      <c r="D17" s="334"/>
      <c r="E17" s="335"/>
      <c r="F17" s="244" t="str">
        <f t="shared" si="0"/>
        <v>血27－</v>
      </c>
      <c r="G17" s="245"/>
      <c r="H17" s="245" t="s">
        <v>121</v>
      </c>
      <c r="I17" s="245" t="s">
        <v>121</v>
      </c>
    </row>
    <row r="18" spans="1:9" ht="29.1" customHeight="1">
      <c r="A18" s="227">
        <v>10</v>
      </c>
      <c r="B18" s="243"/>
      <c r="C18" s="227"/>
      <c r="D18" s="334"/>
      <c r="E18" s="335"/>
      <c r="F18" s="244" t="str">
        <f t="shared" si="0"/>
        <v>血27－</v>
      </c>
      <c r="G18" s="245"/>
      <c r="H18" s="245" t="s">
        <v>121</v>
      </c>
      <c r="I18" s="245" t="s">
        <v>121</v>
      </c>
    </row>
    <row r="19" spans="1:9" ht="29.1" customHeight="1">
      <c r="A19" s="227">
        <v>11</v>
      </c>
      <c r="B19" s="243"/>
      <c r="C19" s="227"/>
      <c r="D19" s="334"/>
      <c r="E19" s="335"/>
      <c r="F19" s="244" t="str">
        <f t="shared" si="0"/>
        <v>血27－</v>
      </c>
      <c r="G19" s="245"/>
      <c r="H19" s="245" t="s">
        <v>121</v>
      </c>
      <c r="I19" s="245" t="s">
        <v>121</v>
      </c>
    </row>
    <row r="20" spans="1:9" ht="29.1" customHeight="1">
      <c r="A20" s="227">
        <v>12</v>
      </c>
      <c r="B20" s="243"/>
      <c r="C20" s="227"/>
      <c r="D20" s="334"/>
      <c r="E20" s="335"/>
      <c r="F20" s="244" t="str">
        <f t="shared" si="0"/>
        <v>血27－</v>
      </c>
      <c r="G20" s="245"/>
      <c r="H20" s="245" t="s">
        <v>121</v>
      </c>
      <c r="I20" s="245" t="s">
        <v>121</v>
      </c>
    </row>
    <row r="21" spans="1:9" ht="29.1" customHeight="1">
      <c r="A21" s="227">
        <v>13</v>
      </c>
      <c r="B21" s="243"/>
      <c r="C21" s="227"/>
      <c r="D21" s="334"/>
      <c r="E21" s="335"/>
      <c r="F21" s="244" t="str">
        <f t="shared" si="0"/>
        <v>血27－</v>
      </c>
      <c r="G21" s="245"/>
      <c r="H21" s="245" t="s">
        <v>121</v>
      </c>
      <c r="I21" s="245" t="s">
        <v>121</v>
      </c>
    </row>
    <row r="22" spans="1:9" ht="29.1" customHeight="1">
      <c r="A22" s="227">
        <v>14</v>
      </c>
      <c r="B22" s="243"/>
      <c r="C22" s="227"/>
      <c r="D22" s="334"/>
      <c r="E22" s="335"/>
      <c r="F22" s="244" t="str">
        <f t="shared" si="0"/>
        <v>血27－</v>
      </c>
      <c r="G22" s="245"/>
      <c r="H22" s="245" t="s">
        <v>121</v>
      </c>
      <c r="I22" s="245" t="s">
        <v>121</v>
      </c>
    </row>
    <row r="23" spans="1:9" ht="29.1" customHeight="1">
      <c r="A23" s="227">
        <v>15</v>
      </c>
      <c r="B23" s="243"/>
      <c r="C23" s="227"/>
      <c r="D23" s="334"/>
      <c r="E23" s="335"/>
      <c r="F23" s="244" t="str">
        <f t="shared" si="0"/>
        <v>血27－</v>
      </c>
      <c r="G23" s="245"/>
      <c r="H23" s="245" t="s">
        <v>121</v>
      </c>
      <c r="I23" s="245" t="s">
        <v>121</v>
      </c>
    </row>
    <row r="24" spans="1:9" ht="29.1" customHeight="1">
      <c r="A24" s="227">
        <v>16</v>
      </c>
      <c r="B24" s="243"/>
      <c r="C24" s="227"/>
      <c r="D24" s="334"/>
      <c r="E24" s="335"/>
      <c r="F24" s="244" t="str">
        <f t="shared" si="0"/>
        <v>血27－</v>
      </c>
      <c r="G24" s="245"/>
      <c r="H24" s="245" t="s">
        <v>121</v>
      </c>
      <c r="I24" s="245" t="s">
        <v>121</v>
      </c>
    </row>
    <row r="25" spans="1:9" ht="29.1" customHeight="1">
      <c r="A25" s="227">
        <v>17</v>
      </c>
      <c r="B25" s="243"/>
      <c r="C25" s="227"/>
      <c r="D25" s="334"/>
      <c r="E25" s="335"/>
      <c r="F25" s="244" t="str">
        <f t="shared" si="0"/>
        <v>血27－</v>
      </c>
      <c r="G25" s="245"/>
      <c r="H25" s="245" t="s">
        <v>121</v>
      </c>
      <c r="I25" s="245" t="s">
        <v>121</v>
      </c>
    </row>
    <row r="26" spans="1:9" ht="29.1" customHeight="1">
      <c r="A26" s="227">
        <v>18</v>
      </c>
      <c r="B26" s="243"/>
      <c r="C26" s="227"/>
      <c r="D26" s="334"/>
      <c r="E26" s="335"/>
      <c r="F26" s="244" t="str">
        <f t="shared" si="0"/>
        <v>血27－</v>
      </c>
      <c r="G26" s="245"/>
      <c r="H26" s="245" t="s">
        <v>121</v>
      </c>
      <c r="I26" s="245" t="s">
        <v>121</v>
      </c>
    </row>
    <row r="27" spans="1:9" ht="29.1" customHeight="1">
      <c r="A27" s="227">
        <v>19</v>
      </c>
      <c r="B27" s="243"/>
      <c r="C27" s="227"/>
      <c r="D27" s="334"/>
      <c r="E27" s="335"/>
      <c r="F27" s="244" t="str">
        <f t="shared" si="0"/>
        <v>血27－</v>
      </c>
      <c r="G27" s="245"/>
      <c r="H27" s="245" t="s">
        <v>121</v>
      </c>
      <c r="I27" s="245" t="s">
        <v>121</v>
      </c>
    </row>
    <row r="28" spans="1:9" ht="29.1" customHeight="1">
      <c r="A28" s="227">
        <v>20</v>
      </c>
      <c r="B28" s="243"/>
      <c r="C28" s="243"/>
      <c r="D28" s="334"/>
      <c r="E28" s="335"/>
      <c r="F28" s="244" t="str">
        <f t="shared" si="0"/>
        <v>血27－</v>
      </c>
      <c r="G28" s="245"/>
      <c r="H28" s="245" t="s">
        <v>121</v>
      </c>
      <c r="I28" s="245" t="s">
        <v>121</v>
      </c>
    </row>
    <row r="29" spans="1:9" ht="29.1" customHeight="1">
      <c r="A29" s="227">
        <v>21</v>
      </c>
      <c r="B29" s="243"/>
      <c r="C29" s="227"/>
      <c r="D29" s="334"/>
      <c r="E29" s="335"/>
      <c r="F29" s="244" t="str">
        <f t="shared" si="0"/>
        <v>血27－</v>
      </c>
      <c r="G29" s="245"/>
      <c r="H29" s="245" t="s">
        <v>121</v>
      </c>
      <c r="I29" s="245" t="s">
        <v>121</v>
      </c>
    </row>
    <row r="30" spans="1:9" ht="29.1" customHeight="1">
      <c r="A30" s="227">
        <v>22</v>
      </c>
      <c r="B30" s="243"/>
      <c r="C30" s="227"/>
      <c r="D30" s="334"/>
      <c r="E30" s="335"/>
      <c r="F30" s="244" t="str">
        <f t="shared" si="0"/>
        <v>血27－</v>
      </c>
      <c r="G30" s="245"/>
      <c r="H30" s="245" t="s">
        <v>121</v>
      </c>
      <c r="I30" s="245" t="s">
        <v>121</v>
      </c>
    </row>
    <row r="31" spans="1:9" ht="29.1" customHeight="1">
      <c r="A31" s="227">
        <v>23</v>
      </c>
      <c r="B31" s="243"/>
      <c r="C31" s="227"/>
      <c r="D31" s="334"/>
      <c r="E31" s="335"/>
      <c r="F31" s="244" t="str">
        <f t="shared" si="0"/>
        <v>血27－</v>
      </c>
      <c r="G31" s="245"/>
      <c r="H31" s="245" t="s">
        <v>121</v>
      </c>
      <c r="I31" s="245" t="s">
        <v>121</v>
      </c>
    </row>
    <row r="32" spans="1:9" ht="29.1" customHeight="1">
      <c r="A32" s="227">
        <v>24</v>
      </c>
      <c r="B32" s="243"/>
      <c r="C32" s="227"/>
      <c r="D32" s="334"/>
      <c r="E32" s="335"/>
      <c r="F32" s="244" t="str">
        <f t="shared" si="0"/>
        <v>血27－</v>
      </c>
      <c r="G32" s="245"/>
      <c r="H32" s="245" t="s">
        <v>121</v>
      </c>
      <c r="I32" s="245" t="s">
        <v>121</v>
      </c>
    </row>
    <row r="33" spans="1:9" ht="29.1" customHeight="1">
      <c r="A33" s="227">
        <v>25</v>
      </c>
      <c r="B33" s="243"/>
      <c r="C33" s="227"/>
      <c r="D33" s="334"/>
      <c r="E33" s="335"/>
      <c r="F33" s="244" t="str">
        <f t="shared" si="0"/>
        <v>血27－</v>
      </c>
      <c r="G33" s="245"/>
      <c r="H33" s="245" t="s">
        <v>121</v>
      </c>
      <c r="I33" s="245" t="s">
        <v>121</v>
      </c>
    </row>
    <row r="34" spans="1:9" ht="29.1" customHeight="1">
      <c r="A34" s="227">
        <v>26</v>
      </c>
      <c r="B34" s="243"/>
      <c r="C34" s="227"/>
      <c r="D34" s="334"/>
      <c r="E34" s="335"/>
      <c r="F34" s="244" t="str">
        <f t="shared" si="0"/>
        <v>血27－</v>
      </c>
      <c r="G34" s="245"/>
      <c r="H34" s="245" t="s">
        <v>121</v>
      </c>
      <c r="I34" s="245" t="s">
        <v>121</v>
      </c>
    </row>
    <row r="35" spans="1:9" ht="29.1" customHeight="1">
      <c r="A35" s="227">
        <v>27</v>
      </c>
      <c r="B35" s="243"/>
      <c r="C35" s="227"/>
      <c r="D35" s="334"/>
      <c r="E35" s="335"/>
      <c r="F35" s="244" t="str">
        <f t="shared" si="0"/>
        <v>血27－</v>
      </c>
      <c r="G35" s="245"/>
      <c r="H35" s="245" t="s">
        <v>121</v>
      </c>
      <c r="I35" s="245" t="s">
        <v>121</v>
      </c>
    </row>
    <row r="36" spans="1:9" ht="29.1" customHeight="1">
      <c r="A36" s="227">
        <v>28</v>
      </c>
      <c r="B36" s="243"/>
      <c r="C36" s="227"/>
      <c r="D36" s="334"/>
      <c r="E36" s="335"/>
      <c r="F36" s="244" t="str">
        <f t="shared" si="0"/>
        <v>血27－</v>
      </c>
      <c r="G36" s="245"/>
      <c r="H36" s="245" t="s">
        <v>121</v>
      </c>
      <c r="I36" s="245" t="s">
        <v>121</v>
      </c>
    </row>
    <row r="37" spans="1:9" ht="29.1" customHeight="1">
      <c r="A37" s="227">
        <v>29</v>
      </c>
      <c r="B37" s="243"/>
      <c r="C37" s="227"/>
      <c r="D37" s="334"/>
      <c r="E37" s="335"/>
      <c r="F37" s="244" t="str">
        <f t="shared" si="0"/>
        <v>血27－</v>
      </c>
      <c r="G37" s="245"/>
      <c r="H37" s="245" t="s">
        <v>121</v>
      </c>
      <c r="I37" s="245" t="s">
        <v>121</v>
      </c>
    </row>
    <row r="38" spans="1:9" ht="29.1" customHeight="1">
      <c r="A38" s="227">
        <v>30</v>
      </c>
      <c r="B38" s="243"/>
      <c r="C38" s="243"/>
      <c r="D38" s="334"/>
      <c r="E38" s="335"/>
      <c r="F38" s="244" t="str">
        <f t="shared" si="0"/>
        <v>血27－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病理細胞</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平成26年10月25日（日）　14：00 ～ 17：00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f>+予算書!C49</f>
        <v>0</v>
      </c>
      <c r="D12" s="311" t="s">
        <v>77</v>
      </c>
      <c r="E12" s="312" t="s">
        <v>108</v>
      </c>
      <c r="F12" s="313" t="s">
        <v>57</v>
      </c>
      <c r="G12" s="426">
        <v>1000</v>
      </c>
      <c r="H12" s="427"/>
    </row>
    <row r="13" spans="1:8" ht="15" customHeight="1">
      <c r="B13" s="298" t="s">
        <v>64</v>
      </c>
      <c r="C13" s="314">
        <f>+予算書!D49</f>
        <v>0</v>
      </c>
      <c r="D13" s="315"/>
      <c r="E13" s="316">
        <f>+予算書!F49</f>
        <v>0</v>
      </c>
      <c r="F13" s="313" t="s">
        <v>33</v>
      </c>
      <c r="G13" s="426">
        <f>+予算書!J49</f>
        <v>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病理細胞</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平成26年10月25日（日）　14：00 ～ 17：00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+予算書!J50</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病理細胞</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平成26年10月25日（日）　14：00 ～ 17：00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t="str">
        <f>+予算書!C51</f>
        <v>日高　祐二</v>
      </c>
      <c r="D12" s="311" t="s">
        <v>77</v>
      </c>
      <c r="E12" s="312" t="s">
        <v>108</v>
      </c>
      <c r="F12" s="313" t="s">
        <v>57</v>
      </c>
      <c r="G12" s="426">
        <v>1000</v>
      </c>
      <c r="H12" s="427"/>
    </row>
    <row r="13" spans="1:8" ht="15" customHeight="1">
      <c r="B13" s="298" t="s">
        <v>64</v>
      </c>
      <c r="C13" s="314" t="str">
        <f>+予算書!D51</f>
        <v>各務原</v>
      </c>
      <c r="D13" s="315"/>
      <c r="E13" s="316" t="str">
        <f>+予算書!F51</f>
        <v>岐阜市</v>
      </c>
      <c r="F13" s="313" t="s">
        <v>33</v>
      </c>
      <c r="G13" s="426">
        <f>+予算書!J51</f>
        <v>1500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2500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病理細胞</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平成26年10月25日（日）　14：00 ～ 17：00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+予算書!J52</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0" t="s">
        <v>76</v>
      </c>
      <c r="D1" s="451"/>
      <c r="E1" s="451"/>
      <c r="F1" s="451"/>
      <c r="G1" s="292"/>
      <c r="H1" s="293"/>
    </row>
    <row r="2" spans="1:15" ht="15" customHeight="1">
      <c r="B2" s="452"/>
      <c r="C2" s="451"/>
      <c r="D2" s="451"/>
      <c r="E2" s="451"/>
      <c r="F2" s="451"/>
      <c r="G2" s="300"/>
      <c r="H2" s="301"/>
    </row>
    <row r="3" spans="1:15" ht="14.1" customHeight="1">
      <c r="B3" s="453"/>
      <c r="C3" s="451"/>
      <c r="D3" s="451"/>
      <c r="E3" s="451"/>
      <c r="F3" s="451"/>
      <c r="G3" s="300"/>
      <c r="H3" s="228"/>
    </row>
    <row r="4" spans="1:15" s="2" customFormat="1" ht="16.5">
      <c r="B4" s="302"/>
      <c r="C4" s="302"/>
      <c r="D4" s="302"/>
      <c r="E4" s="295"/>
      <c r="F4" s="294"/>
      <c r="G4" s="294"/>
      <c r="H4" s="293"/>
      <c r="K4" s="1"/>
      <c r="L4" s="1"/>
      <c r="M4" s="1"/>
      <c r="N4" s="1"/>
      <c r="O4" s="1"/>
    </row>
    <row r="5" spans="1:15" s="2" customFormat="1" ht="19.5">
      <c r="B5" s="454" t="s">
        <v>242</v>
      </c>
      <c r="C5" s="455"/>
      <c r="D5" s="455"/>
      <c r="E5" s="455"/>
      <c r="F5" s="455"/>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35" t="s">
        <v>61</v>
      </c>
      <c r="C7" s="465" t="str">
        <f>+予算書!B6</f>
        <v>病理細胞</v>
      </c>
      <c r="D7" s="460" t="s">
        <v>78</v>
      </c>
      <c r="E7" s="461"/>
      <c r="F7" s="462"/>
      <c r="G7" s="437"/>
      <c r="H7" s="306"/>
      <c r="K7" s="1"/>
      <c r="L7" s="1"/>
      <c r="M7" s="1"/>
      <c r="N7" s="1"/>
      <c r="O7" s="1"/>
    </row>
    <row r="8" spans="1:15" s="2" customFormat="1" ht="14.1" customHeight="1">
      <c r="B8" s="436"/>
      <c r="C8" s="466"/>
      <c r="D8" s="463"/>
      <c r="E8" s="463"/>
      <c r="F8" s="464"/>
      <c r="G8" s="438"/>
      <c r="H8" s="307"/>
      <c r="K8" s="1"/>
      <c r="L8" s="1"/>
      <c r="M8" s="1"/>
      <c r="N8" s="1"/>
      <c r="O8" s="1"/>
    </row>
    <row r="9" spans="1:15" s="2" customFormat="1" ht="14.1" customHeight="1">
      <c r="B9" s="447" t="s">
        <v>62</v>
      </c>
      <c r="C9" s="441" t="str">
        <f>+予算書!C11</f>
        <v>平成26年10月25日（日）　14：00 ～ 17：00</v>
      </c>
      <c r="D9" s="442"/>
      <c r="E9" s="442"/>
      <c r="F9" s="443"/>
      <c r="G9" s="439"/>
      <c r="H9" s="307"/>
      <c r="K9" s="1"/>
      <c r="L9" s="1"/>
      <c r="M9" s="1"/>
      <c r="N9" s="1"/>
      <c r="O9" s="1"/>
    </row>
    <row r="10" spans="1:15" s="2" customFormat="1" ht="14.1" customHeight="1">
      <c r="B10" s="448"/>
      <c r="C10" s="444"/>
      <c r="D10" s="445"/>
      <c r="E10" s="445"/>
      <c r="F10" s="446"/>
      <c r="G10" s="440"/>
      <c r="H10" s="308"/>
      <c r="K10" s="1"/>
      <c r="L10" s="1"/>
      <c r="M10" s="1"/>
      <c r="N10" s="1"/>
    </row>
    <row r="11" spans="1:15" ht="15" customHeight="1">
      <c r="B11" s="431" t="s">
        <v>90</v>
      </c>
      <c r="C11" s="432"/>
      <c r="D11" s="432"/>
      <c r="E11" s="432"/>
      <c r="F11" s="309" t="s">
        <v>9</v>
      </c>
      <c r="G11" s="433" t="s">
        <v>11</v>
      </c>
      <c r="H11" s="434"/>
    </row>
    <row r="12" spans="1:15" ht="15" customHeight="1">
      <c r="B12" s="298" t="s">
        <v>65</v>
      </c>
      <c r="C12" s="310">
        <f>+予算書!C53</f>
        <v>0</v>
      </c>
      <c r="D12" s="311" t="s">
        <v>77</v>
      </c>
      <c r="E12" s="312" t="s">
        <v>73</v>
      </c>
      <c r="F12" s="313" t="s">
        <v>65</v>
      </c>
      <c r="G12" s="426">
        <f>+予算書!K35</f>
        <v>0</v>
      </c>
      <c r="H12" s="427"/>
    </row>
    <row r="13" spans="1:15" ht="15" customHeight="1">
      <c r="B13" s="298" t="s">
        <v>64</v>
      </c>
      <c r="C13" s="314">
        <f>+予算書!D53</f>
        <v>0</v>
      </c>
      <c r="D13" s="315"/>
      <c r="E13" s="316">
        <f>+予算書!F53</f>
        <v>0</v>
      </c>
      <c r="F13" s="313" t="s">
        <v>33</v>
      </c>
      <c r="G13" s="426">
        <f>+予算書!J53</f>
        <v>0</v>
      </c>
      <c r="H13" s="427"/>
    </row>
    <row r="14" spans="1:15" ht="15" customHeight="1">
      <c r="B14" s="298" t="s">
        <v>64</v>
      </c>
      <c r="C14" s="314"/>
      <c r="D14" s="315"/>
      <c r="E14" s="316"/>
      <c r="F14" s="313" t="s">
        <v>33</v>
      </c>
      <c r="G14" s="426">
        <v>0</v>
      </c>
      <c r="H14" s="427"/>
    </row>
    <row r="15" spans="1:15" ht="15" customHeight="1">
      <c r="B15" s="298" t="s">
        <v>225</v>
      </c>
      <c r="C15" s="428"/>
      <c r="D15" s="429"/>
      <c r="E15" s="430"/>
      <c r="F15" s="313" t="s">
        <v>223</v>
      </c>
      <c r="G15" s="426">
        <f>+予算書!K37</f>
        <v>0</v>
      </c>
      <c r="H15" s="427"/>
    </row>
    <row r="16" spans="1:15" ht="15" customHeight="1">
      <c r="B16" s="298" t="s">
        <v>63</v>
      </c>
      <c r="C16" s="428"/>
      <c r="D16" s="429"/>
      <c r="E16" s="430"/>
      <c r="F16" s="313" t="s">
        <v>58</v>
      </c>
      <c r="G16" s="426">
        <v>0</v>
      </c>
      <c r="H16" s="427"/>
    </row>
    <row r="17" spans="2:14" ht="15" customHeight="1">
      <c r="B17" s="298" t="s">
        <v>74</v>
      </c>
      <c r="C17" s="428"/>
      <c r="D17" s="429"/>
      <c r="E17" s="430"/>
      <c r="F17" s="313" t="s">
        <v>59</v>
      </c>
      <c r="G17" s="426">
        <v>0</v>
      </c>
      <c r="H17" s="427"/>
    </row>
    <row r="18" spans="2:14" ht="15" customHeight="1">
      <c r="B18" s="317"/>
      <c r="C18" s="269"/>
      <c r="D18" s="269"/>
      <c r="E18" s="269"/>
      <c r="F18" s="270" t="s">
        <v>83</v>
      </c>
      <c r="G18" s="458">
        <f>SUM(G12:G17)</f>
        <v>0</v>
      </c>
      <c r="H18" s="459"/>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1">
        <f>+G18</f>
        <v>0</v>
      </c>
      <c r="E22" s="470"/>
      <c r="F22" s="470"/>
      <c r="G22" s="327" t="s">
        <v>68</v>
      </c>
      <c r="H22" s="322"/>
      <c r="K22" s="37" t="s">
        <v>69</v>
      </c>
      <c r="L22" s="467">
        <f>SUM(G12:H15)</f>
        <v>0</v>
      </c>
      <c r="M22" s="468"/>
      <c r="N22" s="38" t="s">
        <v>68</v>
      </c>
    </row>
    <row r="23" spans="2:14">
      <c r="B23" s="323"/>
      <c r="C23" s="249"/>
      <c r="D23" s="249"/>
      <c r="E23" s="249"/>
      <c r="F23" s="249"/>
      <c r="G23" s="249"/>
      <c r="H23" s="322"/>
    </row>
    <row r="24" spans="2:14">
      <c r="B24" s="323"/>
      <c r="C24" s="472" t="s">
        <v>110</v>
      </c>
      <c r="D24" s="472"/>
      <c r="E24" s="472"/>
      <c r="F24" s="472"/>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0" t="s">
        <v>76</v>
      </c>
      <c r="D33" s="451"/>
      <c r="E33" s="451"/>
      <c r="F33" s="451"/>
      <c r="G33" s="292"/>
      <c r="H33" s="293"/>
    </row>
    <row r="34" spans="1:8" ht="15" customHeight="1">
      <c r="B34" s="452"/>
      <c r="C34" s="451"/>
      <c r="D34" s="451"/>
      <c r="E34" s="451"/>
      <c r="F34" s="451"/>
      <c r="G34" s="300"/>
      <c r="H34" s="301"/>
    </row>
    <row r="35" spans="1:8" ht="14.1" customHeight="1">
      <c r="B35" s="453"/>
      <c r="C35" s="451"/>
      <c r="D35" s="451"/>
      <c r="E35" s="451"/>
      <c r="F35" s="451"/>
      <c r="G35" s="300"/>
      <c r="H35" s="228"/>
    </row>
    <row r="36" spans="1:8" s="2" customFormat="1" ht="16.5">
      <c r="B36" s="302"/>
      <c r="C36" s="302"/>
      <c r="D36" s="302"/>
      <c r="E36" s="295"/>
      <c r="F36" s="294"/>
      <c r="G36" s="294"/>
      <c r="H36" s="293"/>
    </row>
    <row r="37" spans="1:8" s="2" customFormat="1" ht="19.5">
      <c r="B37" s="454" t="s">
        <v>242</v>
      </c>
      <c r="C37" s="455"/>
      <c r="D37" s="455"/>
      <c r="E37" s="455"/>
      <c r="F37" s="455"/>
      <c r="G37" s="303"/>
      <c r="H37" s="293"/>
    </row>
    <row r="38" spans="1:8" s="2" customFormat="1" ht="19.5">
      <c r="B38" s="304"/>
      <c r="C38" s="305"/>
      <c r="D38" s="305"/>
      <c r="E38" s="294"/>
      <c r="F38" s="303"/>
      <c r="G38" s="303"/>
      <c r="H38" s="293"/>
    </row>
    <row r="39" spans="1:8" s="2" customFormat="1" ht="16.5">
      <c r="B39" s="435" t="s">
        <v>61</v>
      </c>
      <c r="C39" s="465" t="str">
        <f>+予算書!B6</f>
        <v>病理細胞</v>
      </c>
      <c r="D39" s="460" t="s">
        <v>78</v>
      </c>
      <c r="E39" s="461"/>
      <c r="F39" s="462"/>
      <c r="G39" s="437" t="s">
        <v>60</v>
      </c>
      <c r="H39" s="306"/>
    </row>
    <row r="40" spans="1:8" s="2" customFormat="1" ht="14.1" customHeight="1">
      <c r="B40" s="436"/>
      <c r="C40" s="466"/>
      <c r="D40" s="463"/>
      <c r="E40" s="463"/>
      <c r="F40" s="464"/>
      <c r="G40" s="438"/>
      <c r="H40" s="307"/>
    </row>
    <row r="41" spans="1:8" s="2" customFormat="1" ht="14.1" customHeight="1">
      <c r="B41" s="447" t="s">
        <v>62</v>
      </c>
      <c r="C41" s="441" t="str">
        <f>+C9</f>
        <v>平成26年10月25日（日）　14：00 ～ 17：00</v>
      </c>
      <c r="D41" s="442"/>
      <c r="E41" s="442"/>
      <c r="F41" s="443"/>
      <c r="G41" s="439"/>
      <c r="H41" s="307"/>
    </row>
    <row r="42" spans="1:8" s="2" customFormat="1" ht="14.1" customHeight="1">
      <c r="B42" s="448"/>
      <c r="C42" s="444"/>
      <c r="D42" s="445"/>
      <c r="E42" s="445"/>
      <c r="F42" s="446"/>
      <c r="G42" s="440"/>
      <c r="H42" s="308"/>
    </row>
    <row r="43" spans="1:8" ht="15" customHeight="1">
      <c r="B43" s="431" t="s">
        <v>90</v>
      </c>
      <c r="C43" s="432"/>
      <c r="D43" s="432"/>
      <c r="E43" s="432"/>
      <c r="F43" s="309" t="s">
        <v>9</v>
      </c>
      <c r="G43" s="433" t="s">
        <v>11</v>
      </c>
      <c r="H43" s="434"/>
    </row>
    <row r="44" spans="1:8" ht="15" customHeight="1">
      <c r="B44" s="298" t="s">
        <v>65</v>
      </c>
      <c r="C44" s="310"/>
      <c r="D44" s="311"/>
      <c r="E44" s="312"/>
      <c r="F44" s="313" t="s">
        <v>57</v>
      </c>
      <c r="G44" s="426">
        <v>0</v>
      </c>
      <c r="H44" s="427"/>
    </row>
    <row r="45" spans="1:8" ht="15" customHeight="1">
      <c r="B45" s="298" t="s">
        <v>64</v>
      </c>
      <c r="C45" s="314"/>
      <c r="D45" s="315"/>
      <c r="E45" s="316"/>
      <c r="F45" s="313" t="s">
        <v>33</v>
      </c>
      <c r="G45" s="426">
        <f>+予算書!J54</f>
        <v>0</v>
      </c>
      <c r="H45" s="427"/>
    </row>
    <row r="46" spans="1:8" ht="15" customHeight="1">
      <c r="B46" s="298" t="s">
        <v>64</v>
      </c>
      <c r="C46" s="314"/>
      <c r="D46" s="315"/>
      <c r="E46" s="316"/>
      <c r="F46" s="313" t="s">
        <v>33</v>
      </c>
      <c r="G46" s="426">
        <v>0</v>
      </c>
      <c r="H46" s="427"/>
    </row>
    <row r="47" spans="1:8" ht="15" customHeight="1">
      <c r="B47" s="298" t="s">
        <v>63</v>
      </c>
      <c r="C47" s="428"/>
      <c r="D47" s="429"/>
      <c r="E47" s="430"/>
      <c r="F47" s="313" t="s">
        <v>58</v>
      </c>
      <c r="G47" s="426">
        <v>0</v>
      </c>
      <c r="H47" s="427"/>
    </row>
    <row r="48" spans="1:8" ht="15" customHeight="1">
      <c r="B48" s="298" t="s">
        <v>74</v>
      </c>
      <c r="C48" s="428"/>
      <c r="D48" s="429"/>
      <c r="E48" s="430"/>
      <c r="F48" s="313" t="s">
        <v>59</v>
      </c>
      <c r="G48" s="426">
        <v>0</v>
      </c>
      <c r="H48" s="427"/>
    </row>
    <row r="49" spans="2:14" ht="15" customHeight="1">
      <c r="B49" s="298"/>
      <c r="C49" s="428"/>
      <c r="D49" s="429"/>
      <c r="E49" s="430"/>
      <c r="F49" s="313"/>
      <c r="G49" s="426">
        <v>0</v>
      </c>
      <c r="H49" s="427"/>
    </row>
    <row r="50" spans="2:14" ht="15" customHeight="1">
      <c r="B50" s="317"/>
      <c r="C50" s="269"/>
      <c r="D50" s="269"/>
      <c r="E50" s="269"/>
      <c r="F50" s="270" t="s">
        <v>83</v>
      </c>
      <c r="G50" s="458">
        <f>SUM(G44:G49)</f>
        <v>0</v>
      </c>
      <c r="H50" s="459"/>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9">
        <f>+G50</f>
        <v>0</v>
      </c>
      <c r="E54" s="470"/>
      <c r="F54" s="470"/>
      <c r="G54" s="327" t="s">
        <v>68</v>
      </c>
      <c r="H54" s="322"/>
      <c r="K54" s="37" t="s">
        <v>69</v>
      </c>
      <c r="L54" s="467">
        <f>+K12</f>
        <v>0</v>
      </c>
      <c r="M54" s="468"/>
      <c r="N54" s="38" t="s">
        <v>68</v>
      </c>
    </row>
    <row r="55" spans="2:14">
      <c r="B55" s="323"/>
      <c r="C55" s="249"/>
      <c r="D55" s="249"/>
      <c r="E55" s="249"/>
      <c r="F55" s="249"/>
      <c r="G55" s="249"/>
      <c r="H55" s="322"/>
    </row>
    <row r="56" spans="2:14">
      <c r="B56" s="323"/>
      <c r="C56" s="449" t="s">
        <v>70</v>
      </c>
      <c r="D56" s="449"/>
      <c r="E56" s="449"/>
      <c r="F56" s="449"/>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2"/>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254</v>
      </c>
      <c r="K5" s="149" t="s">
        <v>269</v>
      </c>
    </row>
    <row r="6" spans="1:11" ht="15" customHeight="1">
      <c r="B6" s="377" t="s">
        <v>266</v>
      </c>
      <c r="C6" s="378"/>
      <c r="D6" s="375" t="s">
        <v>227</v>
      </c>
      <c r="E6" s="376"/>
      <c r="F6" s="376"/>
      <c r="G6" s="376"/>
      <c r="H6" s="376"/>
      <c r="I6" s="150"/>
      <c r="J6" s="148" t="s">
        <v>5</v>
      </c>
      <c r="K6" s="151">
        <v>42262</v>
      </c>
    </row>
    <row r="7" spans="1:11" ht="14.1" customHeight="1">
      <c r="B7" s="379"/>
      <c r="C7" s="378"/>
      <c r="D7" s="376"/>
      <c r="E7" s="376"/>
      <c r="F7" s="376"/>
      <c r="G7" s="376"/>
      <c r="H7" s="376"/>
      <c r="I7" s="152"/>
      <c r="J7" s="371" t="s">
        <v>226</v>
      </c>
      <c r="K7" s="372"/>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3" t="s">
        <v>259</v>
      </c>
      <c r="H10" s="373"/>
      <c r="I10" s="373"/>
      <c r="J10" s="374"/>
      <c r="K10" s="149" t="s">
        <v>262</v>
      </c>
    </row>
    <row r="11" spans="1:11" s="2" customFormat="1" ht="14.1" customHeight="1">
      <c r="B11" s="149" t="s">
        <v>6</v>
      </c>
      <c r="C11" s="369" t="s">
        <v>270</v>
      </c>
      <c r="D11" s="369"/>
      <c r="E11" s="369"/>
      <c r="F11" s="369"/>
      <c r="G11" s="370"/>
      <c r="H11" s="370"/>
      <c r="I11" s="370"/>
      <c r="J11" s="370"/>
      <c r="K11" s="370"/>
    </row>
    <row r="12" spans="1:11" s="2" customFormat="1" ht="14.1" customHeight="1">
      <c r="B12" s="149" t="s">
        <v>7</v>
      </c>
      <c r="C12" s="369" t="s">
        <v>260</v>
      </c>
      <c r="D12" s="369"/>
      <c r="E12" s="369"/>
      <c r="F12" s="369"/>
      <c r="G12" s="370"/>
      <c r="H12" s="370"/>
      <c r="I12" s="370"/>
      <c r="J12" s="370"/>
      <c r="K12" s="370"/>
    </row>
    <row r="13" spans="1:11" s="2" customFormat="1" ht="14.1" customHeight="1">
      <c r="B13" s="149" t="s">
        <v>8</v>
      </c>
      <c r="C13" s="369" t="s">
        <v>271</v>
      </c>
      <c r="D13" s="369"/>
      <c r="E13" s="369"/>
      <c r="F13" s="369"/>
      <c r="G13" s="370"/>
      <c r="H13" s="370"/>
      <c r="I13" s="370"/>
      <c r="J13" s="370"/>
      <c r="K13" s="370"/>
    </row>
    <row r="14" spans="1:11" s="2" customFormat="1" ht="14.1" customHeight="1">
      <c r="B14" s="157"/>
      <c r="C14" s="369" t="s">
        <v>272</v>
      </c>
      <c r="D14" s="369"/>
      <c r="E14" s="369"/>
      <c r="F14" s="369"/>
      <c r="G14" s="370"/>
      <c r="H14" s="370"/>
      <c r="I14" s="370"/>
      <c r="J14" s="370"/>
      <c r="K14" s="370"/>
    </row>
    <row r="15" spans="1:11" s="2" customFormat="1" ht="14.1" customHeight="1">
      <c r="B15" s="157"/>
      <c r="C15" s="369" t="s">
        <v>273</v>
      </c>
      <c r="D15" s="369"/>
      <c r="E15" s="369"/>
      <c r="F15" s="369"/>
      <c r="G15" s="370"/>
      <c r="H15" s="370"/>
      <c r="I15" s="370"/>
      <c r="J15" s="370"/>
      <c r="K15" s="370"/>
    </row>
    <row r="16" spans="1:11" s="2" customFormat="1" ht="14.1" customHeight="1">
      <c r="B16" s="157"/>
      <c r="C16" s="369" t="s">
        <v>267</v>
      </c>
      <c r="D16" s="369"/>
      <c r="E16" s="369"/>
      <c r="F16" s="369"/>
      <c r="G16" s="370"/>
      <c r="H16" s="370"/>
      <c r="I16" s="370"/>
      <c r="J16" s="370"/>
      <c r="K16" s="370"/>
    </row>
    <row r="17" spans="2:11" s="2" customFormat="1" ht="14.1" customHeight="1">
      <c r="B17" s="10"/>
      <c r="C17" s="365" t="s">
        <v>251</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20</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0</v>
      </c>
      <c r="H26" s="347" t="s">
        <v>89</v>
      </c>
      <c r="I26" s="35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274</v>
      </c>
      <c r="D33" s="346"/>
      <c r="E33" s="346"/>
      <c r="F33" s="346"/>
      <c r="G33" s="347"/>
      <c r="H33" s="347"/>
      <c r="I33" s="347"/>
      <c r="J33" s="349"/>
      <c r="K33" s="161">
        <v>2000</v>
      </c>
      <c r="L33" s="35" t="s">
        <v>148</v>
      </c>
      <c r="M33" s="45" t="s">
        <v>146</v>
      </c>
    </row>
    <row r="34" spans="2:17" ht="15" customHeight="1">
      <c r="B34" s="162" t="s">
        <v>100</v>
      </c>
      <c r="C34" s="341" t="s">
        <v>261</v>
      </c>
      <c r="D34" s="342"/>
      <c r="E34" s="342"/>
      <c r="F34" s="342"/>
      <c r="G34" s="343"/>
      <c r="H34" s="343"/>
      <c r="I34" s="343"/>
      <c r="J34" s="344"/>
      <c r="K34" s="182">
        <f>SUM(J45:J50)</f>
        <v>4500</v>
      </c>
      <c r="L34" s="35" t="s">
        <v>147</v>
      </c>
      <c r="M34" s="45" t="s">
        <v>101</v>
      </c>
    </row>
    <row r="35" spans="2:17" ht="15" customHeight="1">
      <c r="B35" s="160" t="s">
        <v>97</v>
      </c>
      <c r="C35" s="345" t="s">
        <v>275</v>
      </c>
      <c r="D35" s="346"/>
      <c r="E35" s="346"/>
      <c r="F35" s="346"/>
      <c r="G35" s="347"/>
      <c r="H35" s="347"/>
      <c r="I35" s="347"/>
      <c r="J35" s="349"/>
      <c r="K35" s="183">
        <v>0</v>
      </c>
      <c r="L35" s="35" t="s">
        <v>148</v>
      </c>
      <c r="M35" s="45" t="s">
        <v>217</v>
      </c>
    </row>
    <row r="36" spans="2:17" ht="15" customHeight="1">
      <c r="B36" s="162" t="s">
        <v>98</v>
      </c>
      <c r="C36" s="341" t="s">
        <v>276</v>
      </c>
      <c r="D36" s="342"/>
      <c r="E36" s="342"/>
      <c r="F36" s="342"/>
      <c r="G36" s="343"/>
      <c r="H36" s="343"/>
      <c r="I36" s="343"/>
      <c r="J36" s="344"/>
      <c r="K36" s="184">
        <f>+J53+J54</f>
        <v>0</v>
      </c>
      <c r="L36" s="35"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252</v>
      </c>
      <c r="D38" s="342"/>
      <c r="E38" s="342"/>
      <c r="F38" s="342"/>
      <c r="G38" s="342"/>
      <c r="H38" s="342"/>
      <c r="I38" s="342"/>
      <c r="J38" s="356"/>
      <c r="K38" s="161">
        <v>1000</v>
      </c>
      <c r="N38" s="70"/>
      <c r="O38" s="70"/>
      <c r="P38" s="71"/>
      <c r="Q38" s="72"/>
    </row>
    <row r="39" spans="2:17" ht="15" customHeight="1">
      <c r="B39" s="160" t="s">
        <v>240</v>
      </c>
      <c r="C39" s="345" t="s">
        <v>253</v>
      </c>
      <c r="D39" s="346"/>
      <c r="E39" s="346"/>
      <c r="F39" s="346"/>
      <c r="G39" s="346"/>
      <c r="H39" s="346"/>
      <c r="I39" s="346"/>
      <c r="J39" s="355"/>
      <c r="K39" s="182">
        <f>+J51+J52</f>
        <v>1500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277</v>
      </c>
      <c r="D45" s="189" t="s">
        <v>279</v>
      </c>
      <c r="E45" s="190" t="s">
        <v>86</v>
      </c>
      <c r="F45" s="190" t="s">
        <v>265</v>
      </c>
      <c r="G45" s="191" t="s">
        <v>84</v>
      </c>
      <c r="H45" s="191"/>
      <c r="I45" s="191" t="s">
        <v>85</v>
      </c>
      <c r="J45" s="192">
        <v>3500</v>
      </c>
      <c r="K45" s="161"/>
      <c r="M45" s="71"/>
      <c r="N45" s="72"/>
      <c r="P45" s="71"/>
      <c r="Q45" s="72"/>
    </row>
    <row r="46" spans="2:17" ht="15" customHeight="1">
      <c r="B46" s="193" t="s">
        <v>141</v>
      </c>
      <c r="C46" s="194" t="s">
        <v>278</v>
      </c>
      <c r="D46" s="194" t="s">
        <v>36</v>
      </c>
      <c r="E46" s="195" t="s">
        <v>86</v>
      </c>
      <c r="F46" s="195" t="s">
        <v>265</v>
      </c>
      <c r="G46" s="196" t="s">
        <v>84</v>
      </c>
      <c r="H46" s="196"/>
      <c r="I46" s="196" t="s">
        <v>85</v>
      </c>
      <c r="J46" s="192">
        <v>1000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263</v>
      </c>
      <c r="D51" s="189" t="s">
        <v>264</v>
      </c>
      <c r="E51" s="190" t="s">
        <v>220</v>
      </c>
      <c r="F51" s="190" t="s">
        <v>36</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9000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9000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7" t="s">
        <v>255</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3"/>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4" t="str">
        <f>+予算書!K5</f>
        <v>学術部発18号</v>
      </c>
    </row>
    <row r="6" spans="1:11" ht="15" customHeight="1">
      <c r="B6" s="377" t="str">
        <f>+予算書!B6</f>
        <v>病理細胞</v>
      </c>
      <c r="C6" s="378"/>
      <c r="D6" s="375" t="s">
        <v>258</v>
      </c>
      <c r="E6" s="376"/>
      <c r="F6" s="376"/>
      <c r="G6" s="376"/>
      <c r="H6" s="376"/>
      <c r="I6" s="150"/>
      <c r="J6" s="148" t="s">
        <v>5</v>
      </c>
      <c r="K6" s="151">
        <v>42303</v>
      </c>
    </row>
    <row r="7" spans="1:11" ht="14.1" customHeight="1">
      <c r="B7" s="379"/>
      <c r="C7" s="378"/>
      <c r="D7" s="376"/>
      <c r="E7" s="376"/>
      <c r="F7" s="376"/>
      <c r="G7" s="376"/>
      <c r="H7" s="376"/>
      <c r="I7" s="206"/>
      <c r="J7" s="371" t="s">
        <v>226</v>
      </c>
      <c r="K7" s="372"/>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73" t="str">
        <f>+予算書!G10</f>
        <v>病理・細胞診部門長</v>
      </c>
      <c r="H10" s="373"/>
      <c r="I10" s="373"/>
      <c r="J10" s="374"/>
      <c r="K10" s="214" t="str">
        <f>+予算書!K10</f>
        <v>日高　祐二</v>
      </c>
    </row>
    <row r="11" spans="1:11" s="2" customFormat="1" ht="14.1" customHeight="1">
      <c r="B11" s="214" t="s">
        <v>6</v>
      </c>
      <c r="C11" s="369" t="str">
        <f>+予算書!C11</f>
        <v>平成26年10月25日（日）　14：00 ～ 17：00</v>
      </c>
      <c r="D11" s="369"/>
      <c r="E11" s="369"/>
      <c r="F11" s="369"/>
      <c r="G11" s="370"/>
      <c r="H11" s="370"/>
      <c r="I11" s="370"/>
      <c r="J11" s="370"/>
      <c r="K11" s="370"/>
    </row>
    <row r="12" spans="1:11" s="2" customFormat="1" ht="14.1" customHeight="1">
      <c r="B12" s="214" t="s">
        <v>7</v>
      </c>
      <c r="C12" s="369" t="str">
        <f>+予算書!C12</f>
        <v>東海細胞研究所</v>
      </c>
      <c r="D12" s="369"/>
      <c r="E12" s="369"/>
      <c r="F12" s="369"/>
      <c r="G12" s="370"/>
      <c r="H12" s="370"/>
      <c r="I12" s="370"/>
      <c r="J12" s="370"/>
      <c r="K12" s="370"/>
    </row>
    <row r="13" spans="1:11" s="2" customFormat="1" ht="14.1" customHeight="1">
      <c r="B13" s="214" t="s">
        <v>8</v>
      </c>
      <c r="C13" s="369" t="str">
        <f>+予算書!C13</f>
        <v>1.平成２７年度岐臨技病理検査、細胞診検査精度管理調査報告</v>
      </c>
      <c r="D13" s="369"/>
      <c r="E13" s="369"/>
      <c r="F13" s="369"/>
      <c r="G13" s="370"/>
      <c r="H13" s="370"/>
      <c r="I13" s="370"/>
      <c r="J13" s="370"/>
      <c r="K13" s="370"/>
    </row>
    <row r="14" spans="1:11" s="2" customFormat="1" ht="14.1" customHeight="1">
      <c r="B14" s="157"/>
      <c r="C14" s="369" t="str">
        <f>+予算書!C14</f>
        <v xml:space="preserve"> 報告者：病理細胞診部門副部門長　　川合　直樹      病理細胞診部門副部門長　　片桐　恭雄</v>
      </c>
      <c r="D14" s="369"/>
      <c r="E14" s="369"/>
      <c r="F14" s="369"/>
      <c r="G14" s="370"/>
      <c r="H14" s="370"/>
      <c r="I14" s="370"/>
      <c r="J14" s="370"/>
      <c r="K14" s="370"/>
    </row>
    <row r="15" spans="1:11" s="2" customFormat="1" ht="14.1" customHeight="1">
      <c r="B15" s="157"/>
      <c r="C15" s="369" t="str">
        <f>+予算書!C15</f>
        <v>最近のトピックス的内容を検討中</v>
      </c>
      <c r="D15" s="369"/>
      <c r="E15" s="369"/>
      <c r="F15" s="369"/>
      <c r="G15" s="370"/>
      <c r="H15" s="370"/>
      <c r="I15" s="370"/>
      <c r="J15" s="370"/>
      <c r="K15" s="370"/>
    </row>
    <row r="16" spans="1:11" s="2" customFormat="1" ht="14.1" customHeight="1">
      <c r="B16" s="157"/>
      <c r="C16" s="369" t="str">
        <f>+予算書!C16</f>
        <v>　</v>
      </c>
      <c r="D16" s="369"/>
      <c r="E16" s="369"/>
      <c r="F16" s="369"/>
      <c r="G16" s="370"/>
      <c r="H16" s="370"/>
      <c r="I16" s="370"/>
      <c r="J16" s="370"/>
      <c r="K16" s="370"/>
    </row>
    <row r="17" spans="2:11" s="2" customFormat="1" ht="14.1" customHeight="1">
      <c r="B17" s="10"/>
      <c r="C17" s="369" t="str">
        <f>+予算書!C17</f>
        <v xml:space="preserve"> </v>
      </c>
      <c r="D17" s="369"/>
      <c r="E17" s="369"/>
      <c r="F17" s="369"/>
      <c r="G17" s="370"/>
      <c r="H17" s="370"/>
      <c r="I17" s="370"/>
      <c r="J17" s="370"/>
      <c r="K17" s="370"/>
    </row>
    <row r="18" spans="2:11" s="2" customFormat="1" ht="14.1" customHeight="1">
      <c r="B18" s="181" t="s">
        <v>14</v>
      </c>
      <c r="C18" s="219"/>
      <c r="D18" s="219"/>
      <c r="E18" s="219"/>
      <c r="F18" s="219"/>
      <c r="G18" s="219"/>
      <c r="H18" s="219"/>
      <c r="I18" s="219"/>
      <c r="J18" s="219"/>
      <c r="K18" s="219"/>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211" t="s">
        <v>68</v>
      </c>
      <c r="F23" s="166" t="s">
        <v>88</v>
      </c>
      <c r="G23" s="167">
        <v>11</v>
      </c>
      <c r="H23" s="343" t="s">
        <v>268</v>
      </c>
      <c r="I23" s="350"/>
      <c r="J23" s="212"/>
      <c r="K23" s="169">
        <f>+D23*G23</f>
        <v>0</v>
      </c>
    </row>
    <row r="24" spans="2:11" ht="15" customHeight="1">
      <c r="B24" s="160" t="s">
        <v>95</v>
      </c>
      <c r="C24" s="170" t="s">
        <v>87</v>
      </c>
      <c r="D24" s="171">
        <v>0</v>
      </c>
      <c r="E24" s="208" t="s">
        <v>68</v>
      </c>
      <c r="F24" s="173" t="s">
        <v>88</v>
      </c>
      <c r="G24" s="174">
        <v>0</v>
      </c>
      <c r="H24" s="347" t="s">
        <v>268</v>
      </c>
      <c r="I24" s="347"/>
      <c r="J24" s="217"/>
      <c r="K24" s="169">
        <f>+D24*G24</f>
        <v>0</v>
      </c>
    </row>
    <row r="25" spans="2:11" ht="15" customHeight="1">
      <c r="B25" s="162" t="s">
        <v>93</v>
      </c>
      <c r="C25" s="163" t="s">
        <v>87</v>
      </c>
      <c r="D25" s="164">
        <v>300</v>
      </c>
      <c r="E25" s="211" t="s">
        <v>68</v>
      </c>
      <c r="F25" s="166" t="s">
        <v>88</v>
      </c>
      <c r="G25" s="167">
        <v>1</v>
      </c>
      <c r="H25" s="343" t="s">
        <v>268</v>
      </c>
      <c r="I25" s="351"/>
      <c r="J25" s="212"/>
      <c r="K25" s="169">
        <f>+D25*G25</f>
        <v>300</v>
      </c>
    </row>
    <row r="26" spans="2:11" ht="15" customHeight="1">
      <c r="B26" s="160" t="s">
        <v>31</v>
      </c>
      <c r="C26" s="170" t="s">
        <v>87</v>
      </c>
      <c r="D26" s="171">
        <v>2000</v>
      </c>
      <c r="E26" s="208" t="s">
        <v>68</v>
      </c>
      <c r="F26" s="173" t="s">
        <v>88</v>
      </c>
      <c r="G26" s="174">
        <v>0</v>
      </c>
      <c r="H26" s="347" t="s">
        <v>268</v>
      </c>
      <c r="I26" s="352"/>
      <c r="J26" s="217"/>
      <c r="K26" s="169">
        <f>+D26*G26</f>
        <v>0</v>
      </c>
    </row>
    <row r="27" spans="2:11" ht="15" customHeight="1">
      <c r="B27" s="176"/>
      <c r="C27" s="177" t="s">
        <v>163</v>
      </c>
      <c r="D27" s="178"/>
      <c r="E27" s="178"/>
      <c r="F27" s="178"/>
      <c r="G27" s="178"/>
      <c r="H27" s="178"/>
      <c r="I27" s="178"/>
      <c r="J27" s="179" t="s">
        <v>2</v>
      </c>
      <c r="K27" s="180">
        <f>SUM(K20:K26)</f>
        <v>300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274</v>
      </c>
      <c r="D33" s="346"/>
      <c r="E33" s="346"/>
      <c r="F33" s="346"/>
      <c r="G33" s="347"/>
      <c r="H33" s="347"/>
      <c r="I33" s="347"/>
      <c r="J33" s="349"/>
      <c r="K33" s="161">
        <v>2000</v>
      </c>
      <c r="L33" s="218" t="s">
        <v>148</v>
      </c>
      <c r="M33" s="45" t="s">
        <v>146</v>
      </c>
    </row>
    <row r="34" spans="2:17" ht="15" customHeight="1">
      <c r="B34" s="162" t="s">
        <v>100</v>
      </c>
      <c r="C34" s="341" t="s">
        <v>261</v>
      </c>
      <c r="D34" s="342"/>
      <c r="E34" s="342"/>
      <c r="F34" s="342"/>
      <c r="G34" s="343"/>
      <c r="H34" s="343"/>
      <c r="I34" s="343"/>
      <c r="J34" s="344"/>
      <c r="K34" s="182">
        <v>4500</v>
      </c>
      <c r="L34" s="218" t="s">
        <v>147</v>
      </c>
      <c r="M34" s="45" t="s">
        <v>101</v>
      </c>
    </row>
    <row r="35" spans="2:17" ht="15" customHeight="1">
      <c r="B35" s="160" t="s">
        <v>97</v>
      </c>
      <c r="C35" s="345" t="s">
        <v>275</v>
      </c>
      <c r="D35" s="346"/>
      <c r="E35" s="346"/>
      <c r="F35" s="346"/>
      <c r="G35" s="347"/>
      <c r="H35" s="347"/>
      <c r="I35" s="347"/>
      <c r="J35" s="349"/>
      <c r="K35" s="183">
        <v>0</v>
      </c>
      <c r="L35" s="218" t="s">
        <v>148</v>
      </c>
      <c r="M35" s="45" t="s">
        <v>217</v>
      </c>
    </row>
    <row r="36" spans="2:17" ht="15" customHeight="1">
      <c r="B36" s="162" t="s">
        <v>98</v>
      </c>
      <c r="C36" s="341" t="s">
        <v>276</v>
      </c>
      <c r="D36" s="342"/>
      <c r="E36" s="342"/>
      <c r="F36" s="342"/>
      <c r="G36" s="343"/>
      <c r="H36" s="343"/>
      <c r="I36" s="343"/>
      <c r="J36" s="344"/>
      <c r="K36" s="184">
        <f>+J53+J54</f>
        <v>0</v>
      </c>
      <c r="L36" s="218"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252</v>
      </c>
      <c r="D38" s="342"/>
      <c r="E38" s="342"/>
      <c r="F38" s="342"/>
      <c r="G38" s="342"/>
      <c r="H38" s="342"/>
      <c r="I38" s="342"/>
      <c r="J38" s="356"/>
      <c r="K38" s="161">
        <v>1000</v>
      </c>
      <c r="N38" s="70"/>
      <c r="O38" s="70"/>
      <c r="P38" s="71"/>
      <c r="Q38" s="72"/>
    </row>
    <row r="39" spans="2:17" ht="15" customHeight="1">
      <c r="B39" s="160" t="s">
        <v>240</v>
      </c>
      <c r="C39" s="345" t="s">
        <v>253</v>
      </c>
      <c r="D39" s="346"/>
      <c r="E39" s="346"/>
      <c r="F39" s="346"/>
      <c r="G39" s="346"/>
      <c r="H39" s="346"/>
      <c r="I39" s="346"/>
      <c r="J39" s="355"/>
      <c r="K39" s="182">
        <v>1500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282</v>
      </c>
      <c r="D45" s="189" t="s">
        <v>283</v>
      </c>
      <c r="E45" s="190" t="s">
        <v>35</v>
      </c>
      <c r="F45" s="190" t="s">
        <v>36</v>
      </c>
      <c r="G45" s="191" t="s">
        <v>84</v>
      </c>
      <c r="H45" s="191"/>
      <c r="I45" s="191" t="s">
        <v>85</v>
      </c>
      <c r="J45" s="192">
        <v>1000</v>
      </c>
      <c r="K45" s="161"/>
      <c r="M45" s="71"/>
      <c r="N45" s="72"/>
      <c r="P45" s="71"/>
      <c r="Q45" s="72"/>
    </row>
    <row r="46" spans="2:17" ht="15" customHeight="1">
      <c r="B46" s="193" t="s">
        <v>141</v>
      </c>
      <c r="C46" s="194" t="s">
        <v>284</v>
      </c>
      <c r="D46" s="194" t="s">
        <v>285</v>
      </c>
      <c r="E46" s="195" t="s">
        <v>35</v>
      </c>
      <c r="F46" s="195" t="s">
        <v>36</v>
      </c>
      <c r="G46" s="196" t="s">
        <v>84</v>
      </c>
      <c r="H46" s="196"/>
      <c r="I46" s="196" t="s">
        <v>85</v>
      </c>
      <c r="J46" s="192">
        <v>3500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280</v>
      </c>
      <c r="D51" s="189" t="s">
        <v>281</v>
      </c>
      <c r="E51" s="190" t="s">
        <v>35</v>
      </c>
      <c r="F51" s="190" t="s">
        <v>36</v>
      </c>
      <c r="G51" s="191" t="s">
        <v>84</v>
      </c>
      <c r="H51" s="191"/>
      <c r="I51" s="191" t="s">
        <v>85</v>
      </c>
      <c r="J51" s="192">
        <v>1500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9000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9000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7" t="s">
        <v>255</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3" t="s">
        <v>21</v>
      </c>
      <c r="D3" s="393"/>
      <c r="E3" s="393"/>
      <c r="F3" s="393"/>
      <c r="G3" s="393"/>
      <c r="H3" s="393"/>
      <c r="I3" s="393"/>
      <c r="J3" s="393"/>
      <c r="K3" s="393"/>
      <c r="L3" s="393"/>
      <c r="M3" s="393"/>
      <c r="N3" s="393"/>
      <c r="O3" s="393"/>
      <c r="P3" s="393"/>
      <c r="Q3" s="393"/>
      <c r="R3" s="393"/>
      <c r="S3" s="393"/>
      <c r="T3" s="393"/>
      <c r="U3" s="393"/>
      <c r="V3" s="393"/>
      <c r="W3" s="393"/>
      <c r="X3" s="393"/>
      <c r="Y3" s="393"/>
      <c r="Z3" s="393"/>
      <c r="AA3" s="33"/>
      <c r="AB3" s="25"/>
      <c r="AC3" s="25"/>
      <c r="AD3" s="25"/>
      <c r="AE3" s="25"/>
      <c r="AF3" s="25"/>
      <c r="AG3" s="30"/>
    </row>
    <row r="4" spans="1:33">
      <c r="A4" s="24"/>
      <c r="B4" s="29"/>
      <c r="C4" s="394"/>
      <c r="D4" s="394"/>
      <c r="E4" s="394"/>
      <c r="F4" s="394"/>
      <c r="G4" s="394"/>
      <c r="H4" s="394"/>
      <c r="I4" s="394"/>
      <c r="J4" s="394"/>
      <c r="K4" s="394"/>
      <c r="L4" s="394"/>
      <c r="M4" s="394"/>
      <c r="N4" s="394"/>
      <c r="O4" s="394"/>
      <c r="P4" s="394"/>
      <c r="Q4" s="394"/>
      <c r="R4" s="394"/>
      <c r="S4" s="394"/>
      <c r="T4" s="394"/>
      <c r="U4" s="394"/>
      <c r="V4" s="394"/>
      <c r="W4" s="394"/>
      <c r="X4" s="394"/>
      <c r="Y4" s="394"/>
      <c r="Z4" s="394"/>
      <c r="AA4" s="34"/>
      <c r="AB4" s="25"/>
      <c r="AC4" s="25"/>
      <c r="AD4" s="25"/>
      <c r="AE4" s="25"/>
      <c r="AF4" s="25"/>
      <c r="AG4" s="30"/>
    </row>
    <row r="5" spans="1:33">
      <c r="A5" s="24"/>
      <c r="B5" s="29"/>
      <c r="C5" s="395" t="s">
        <v>48</v>
      </c>
      <c r="D5" s="395"/>
      <c r="E5" s="395"/>
      <c r="F5" s="395"/>
      <c r="G5" s="395"/>
      <c r="H5" s="395"/>
      <c r="I5" s="395"/>
      <c r="J5" s="395"/>
      <c r="K5" s="395"/>
      <c r="L5" s="395"/>
      <c r="M5" s="395"/>
      <c r="N5" s="395"/>
      <c r="O5" s="395"/>
      <c r="P5" s="395"/>
      <c r="Q5" s="395"/>
      <c r="R5" s="395"/>
      <c r="S5" s="395"/>
      <c r="T5" s="395"/>
      <c r="U5" s="395"/>
      <c r="V5" s="395"/>
      <c r="W5" s="395"/>
      <c r="X5" s="395"/>
      <c r="Y5" s="395"/>
      <c r="Z5" s="395"/>
      <c r="AA5" s="248"/>
      <c r="AB5" s="250"/>
      <c r="AC5" s="250"/>
      <c r="AD5" s="250"/>
      <c r="AE5" s="250"/>
      <c r="AF5" s="250"/>
      <c r="AG5" s="30"/>
    </row>
    <row r="6" spans="1:33">
      <c r="A6" s="24"/>
      <c r="B6" s="29"/>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0" t="s">
        <v>243</v>
      </c>
      <c r="D9" s="390"/>
      <c r="E9" s="390"/>
      <c r="F9" s="390"/>
      <c r="G9" s="390"/>
      <c r="H9" s="390"/>
      <c r="I9" s="390"/>
      <c r="J9" s="390"/>
      <c r="K9" s="390"/>
      <c r="L9" s="390"/>
      <c r="M9" s="390"/>
      <c r="N9" s="390"/>
      <c r="O9" s="390"/>
      <c r="P9" s="390"/>
      <c r="Q9" s="390"/>
      <c r="R9" s="390"/>
      <c r="S9" s="390"/>
      <c r="T9" s="390"/>
      <c r="U9" s="390"/>
      <c r="V9" s="390"/>
      <c r="W9" s="390"/>
      <c r="X9" s="390"/>
      <c r="Y9" s="390"/>
      <c r="Z9" s="390"/>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0" t="s">
        <v>166</v>
      </c>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1"/>
      <c r="AB15" s="391"/>
      <c r="AC15" s="391"/>
      <c r="AD15" s="391"/>
      <c r="AE15" s="391"/>
      <c r="AF15" s="391"/>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0" t="s">
        <v>244</v>
      </c>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252"/>
      <c r="AB21" s="252"/>
      <c r="AC21" s="252"/>
      <c r="AD21" s="252"/>
      <c r="AE21" s="252"/>
      <c r="AF21" s="252"/>
      <c r="AG21" s="30"/>
    </row>
    <row r="22" spans="1:33">
      <c r="A22" s="24"/>
      <c r="B22" s="29"/>
      <c r="C22" s="254"/>
      <c r="D22" s="392" t="s">
        <v>168</v>
      </c>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96" t="s">
        <v>245</v>
      </c>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7"/>
      <c r="AB25" s="397"/>
      <c r="AC25" s="397"/>
      <c r="AD25" s="397"/>
      <c r="AE25" s="397"/>
      <c r="AF25" s="397"/>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0" t="s">
        <v>96</v>
      </c>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1"/>
      <c r="AB33" s="391"/>
      <c r="AC33" s="391"/>
      <c r="AD33" s="391"/>
      <c r="AE33" s="391"/>
      <c r="AF33" s="391"/>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80" t="s">
        <v>36</v>
      </c>
      <c r="E37" s="381"/>
      <c r="F37" s="382"/>
      <c r="G37" s="383" t="s">
        <v>35</v>
      </c>
      <c r="H37" s="384"/>
      <c r="I37" s="385" t="s">
        <v>36</v>
      </c>
      <c r="J37" s="386"/>
      <c r="K37" s="387"/>
      <c r="L37" s="268" t="s">
        <v>37</v>
      </c>
      <c r="M37" s="388">
        <v>1000</v>
      </c>
      <c r="N37" s="389"/>
      <c r="O37" s="389"/>
      <c r="P37" s="254"/>
      <c r="Q37" s="254"/>
      <c r="R37" s="266"/>
      <c r="S37" s="380" t="s">
        <v>36</v>
      </c>
      <c r="T37" s="381"/>
      <c r="U37" s="382"/>
      <c r="V37" s="383" t="s">
        <v>35</v>
      </c>
      <c r="W37" s="384"/>
      <c r="X37" s="385" t="s">
        <v>43</v>
      </c>
      <c r="Y37" s="386"/>
      <c r="Z37" s="387"/>
      <c r="AA37" s="268" t="s">
        <v>37</v>
      </c>
      <c r="AB37" s="388">
        <v>3500</v>
      </c>
      <c r="AC37" s="389"/>
      <c r="AD37" s="389"/>
      <c r="AE37" s="254"/>
      <c r="AF37" s="254"/>
      <c r="AG37" s="30"/>
    </row>
    <row r="38" spans="1:33">
      <c r="A38" s="24"/>
      <c r="B38" s="29"/>
      <c r="C38" s="254"/>
      <c r="D38" s="380" t="s">
        <v>36</v>
      </c>
      <c r="E38" s="381"/>
      <c r="F38" s="382"/>
      <c r="G38" s="383" t="s">
        <v>35</v>
      </c>
      <c r="H38" s="384"/>
      <c r="I38" s="385" t="s">
        <v>38</v>
      </c>
      <c r="J38" s="386"/>
      <c r="K38" s="387"/>
      <c r="L38" s="268" t="s">
        <v>37</v>
      </c>
      <c r="M38" s="388">
        <v>1500</v>
      </c>
      <c r="N38" s="389"/>
      <c r="O38" s="389"/>
      <c r="P38" s="254"/>
      <c r="Q38" s="254"/>
      <c r="R38" s="266"/>
      <c r="S38" s="380" t="s">
        <v>36</v>
      </c>
      <c r="T38" s="381"/>
      <c r="U38" s="382"/>
      <c r="V38" s="383" t="s">
        <v>35</v>
      </c>
      <c r="W38" s="384"/>
      <c r="X38" s="385" t="s">
        <v>53</v>
      </c>
      <c r="Y38" s="386"/>
      <c r="Z38" s="387"/>
      <c r="AA38" s="268" t="s">
        <v>37</v>
      </c>
      <c r="AB38" s="388">
        <v>3500</v>
      </c>
      <c r="AC38" s="389"/>
      <c r="AD38" s="389"/>
      <c r="AE38" s="254"/>
      <c r="AF38" s="254"/>
      <c r="AG38" s="30"/>
    </row>
    <row r="39" spans="1:33">
      <c r="A39" s="24"/>
      <c r="B39" s="29"/>
      <c r="C39" s="254"/>
      <c r="D39" s="380" t="s">
        <v>36</v>
      </c>
      <c r="E39" s="381"/>
      <c r="F39" s="382"/>
      <c r="G39" s="383" t="s">
        <v>35</v>
      </c>
      <c r="H39" s="384"/>
      <c r="I39" s="385" t="s">
        <v>39</v>
      </c>
      <c r="J39" s="386"/>
      <c r="K39" s="387"/>
      <c r="L39" s="268" t="s">
        <v>37</v>
      </c>
      <c r="M39" s="388">
        <v>1500</v>
      </c>
      <c r="N39" s="389"/>
      <c r="O39" s="389"/>
      <c r="P39" s="254"/>
      <c r="Q39" s="254"/>
      <c r="R39" s="266"/>
      <c r="S39" s="380" t="s">
        <v>36</v>
      </c>
      <c r="T39" s="381"/>
      <c r="U39" s="382"/>
      <c r="V39" s="383" t="s">
        <v>35</v>
      </c>
      <c r="W39" s="384"/>
      <c r="X39" s="385" t="s">
        <v>44</v>
      </c>
      <c r="Y39" s="386"/>
      <c r="Z39" s="387"/>
      <c r="AA39" s="268" t="s">
        <v>37</v>
      </c>
      <c r="AB39" s="388">
        <v>4000</v>
      </c>
      <c r="AC39" s="389"/>
      <c r="AD39" s="389"/>
      <c r="AE39" s="254"/>
      <c r="AF39" s="254"/>
      <c r="AG39" s="30"/>
    </row>
    <row r="40" spans="1:33">
      <c r="A40" s="24"/>
      <c r="B40" s="29"/>
      <c r="C40" s="254"/>
      <c r="D40" s="380" t="s">
        <v>36</v>
      </c>
      <c r="E40" s="381"/>
      <c r="F40" s="382"/>
      <c r="G40" s="383" t="s">
        <v>35</v>
      </c>
      <c r="H40" s="384"/>
      <c r="I40" s="385" t="s">
        <v>40</v>
      </c>
      <c r="J40" s="386"/>
      <c r="K40" s="387"/>
      <c r="L40" s="268" t="s">
        <v>37</v>
      </c>
      <c r="M40" s="388">
        <v>1500</v>
      </c>
      <c r="N40" s="389"/>
      <c r="O40" s="389"/>
      <c r="P40" s="254"/>
      <c r="Q40" s="254"/>
      <c r="R40" s="266"/>
      <c r="S40" s="380" t="s">
        <v>36</v>
      </c>
      <c r="T40" s="381"/>
      <c r="U40" s="382"/>
      <c r="V40" s="383" t="s">
        <v>35</v>
      </c>
      <c r="W40" s="384"/>
      <c r="X40" s="385" t="s">
        <v>45</v>
      </c>
      <c r="Y40" s="386"/>
      <c r="Z40" s="387"/>
      <c r="AA40" s="268" t="s">
        <v>37</v>
      </c>
      <c r="AB40" s="388">
        <v>8000</v>
      </c>
      <c r="AC40" s="389"/>
      <c r="AD40" s="389"/>
      <c r="AE40" s="254"/>
      <c r="AF40" s="254"/>
      <c r="AG40" s="30"/>
    </row>
    <row r="41" spans="1:33">
      <c r="A41" s="24"/>
      <c r="B41" s="29"/>
      <c r="C41" s="254"/>
      <c r="D41" s="380" t="s">
        <v>36</v>
      </c>
      <c r="E41" s="381"/>
      <c r="F41" s="382"/>
      <c r="G41" s="383" t="s">
        <v>35</v>
      </c>
      <c r="H41" s="384"/>
      <c r="I41" s="385" t="s">
        <v>41</v>
      </c>
      <c r="J41" s="386"/>
      <c r="K41" s="387"/>
      <c r="L41" s="268" t="s">
        <v>37</v>
      </c>
      <c r="M41" s="388">
        <v>2500</v>
      </c>
      <c r="N41" s="389"/>
      <c r="O41" s="389"/>
      <c r="P41" s="254"/>
      <c r="Q41" s="254"/>
      <c r="R41" s="254"/>
      <c r="S41" s="380" t="s">
        <v>36</v>
      </c>
      <c r="T41" s="381"/>
      <c r="U41" s="382"/>
      <c r="V41" s="383" t="s">
        <v>35</v>
      </c>
      <c r="W41" s="384"/>
      <c r="X41" s="385" t="s">
        <v>46</v>
      </c>
      <c r="Y41" s="386"/>
      <c r="Z41" s="387"/>
      <c r="AA41" s="268" t="s">
        <v>37</v>
      </c>
      <c r="AB41" s="388">
        <v>10000</v>
      </c>
      <c r="AC41" s="389"/>
      <c r="AD41" s="389"/>
      <c r="AE41" s="254"/>
      <c r="AF41" s="254"/>
      <c r="AG41" s="30"/>
    </row>
    <row r="42" spans="1:33">
      <c r="A42" s="24"/>
      <c r="B42" s="29"/>
      <c r="C42" s="254"/>
      <c r="D42" s="380" t="s">
        <v>36</v>
      </c>
      <c r="E42" s="381"/>
      <c r="F42" s="382"/>
      <c r="G42" s="383" t="s">
        <v>35</v>
      </c>
      <c r="H42" s="384"/>
      <c r="I42" s="385" t="s">
        <v>51</v>
      </c>
      <c r="J42" s="386"/>
      <c r="K42" s="387"/>
      <c r="L42" s="268" t="s">
        <v>37</v>
      </c>
      <c r="M42" s="388">
        <v>2500</v>
      </c>
      <c r="N42" s="389"/>
      <c r="O42" s="389"/>
      <c r="P42" s="254"/>
      <c r="Q42" s="254"/>
      <c r="R42" s="254"/>
      <c r="S42" s="380" t="s">
        <v>36</v>
      </c>
      <c r="T42" s="381"/>
      <c r="U42" s="382"/>
      <c r="V42" s="383" t="s">
        <v>35</v>
      </c>
      <c r="W42" s="384"/>
      <c r="X42" s="385" t="s">
        <v>47</v>
      </c>
      <c r="Y42" s="386"/>
      <c r="Z42" s="387"/>
      <c r="AA42" s="268" t="s">
        <v>37</v>
      </c>
      <c r="AB42" s="388">
        <v>10000</v>
      </c>
      <c r="AC42" s="389"/>
      <c r="AD42" s="389"/>
      <c r="AE42" s="254"/>
      <c r="AF42" s="254"/>
      <c r="AG42" s="30"/>
    </row>
    <row r="43" spans="1:33">
      <c r="A43" s="24"/>
      <c r="B43" s="29"/>
      <c r="C43" s="254"/>
      <c r="D43" s="380" t="s">
        <v>36</v>
      </c>
      <c r="E43" s="381"/>
      <c r="F43" s="382"/>
      <c r="G43" s="383" t="s">
        <v>35</v>
      </c>
      <c r="H43" s="384"/>
      <c r="I43" s="385" t="s">
        <v>52</v>
      </c>
      <c r="J43" s="386"/>
      <c r="K43" s="387"/>
      <c r="L43" s="268" t="s">
        <v>37</v>
      </c>
      <c r="M43" s="388">
        <v>2500</v>
      </c>
      <c r="N43" s="389"/>
      <c r="O43" s="389"/>
      <c r="P43" s="254"/>
      <c r="Q43" s="254"/>
      <c r="R43" s="254"/>
      <c r="S43" s="399" t="s">
        <v>49</v>
      </c>
      <c r="T43" s="400"/>
      <c r="U43" s="400"/>
      <c r="V43" s="400"/>
      <c r="W43" s="400"/>
      <c r="X43" s="400"/>
      <c r="Y43" s="400"/>
      <c r="Z43" s="401"/>
      <c r="AA43" s="268" t="s">
        <v>37</v>
      </c>
      <c r="AB43" s="388">
        <v>0</v>
      </c>
      <c r="AC43" s="389"/>
      <c r="AD43" s="389"/>
      <c r="AE43" s="254"/>
      <c r="AF43" s="254"/>
      <c r="AG43" s="30"/>
    </row>
    <row r="44" spans="1:33">
      <c r="A44" s="24"/>
      <c r="B44" s="29"/>
      <c r="C44" s="254"/>
      <c r="D44" s="380" t="s">
        <v>36</v>
      </c>
      <c r="E44" s="381"/>
      <c r="F44" s="382"/>
      <c r="G44" s="383" t="s">
        <v>35</v>
      </c>
      <c r="H44" s="384"/>
      <c r="I44" s="385" t="s">
        <v>42</v>
      </c>
      <c r="J44" s="386"/>
      <c r="K44" s="387"/>
      <c r="L44" s="268" t="s">
        <v>37</v>
      </c>
      <c r="M44" s="388">
        <v>3500</v>
      </c>
      <c r="N44" s="389"/>
      <c r="O44" s="389"/>
      <c r="P44" s="254"/>
      <c r="Q44" s="254"/>
      <c r="R44" s="254"/>
      <c r="S44" s="385" t="s">
        <v>50</v>
      </c>
      <c r="T44" s="398"/>
      <c r="U44" s="398"/>
      <c r="V44" s="398"/>
      <c r="W44" s="398"/>
      <c r="X44" s="398"/>
      <c r="Y44" s="398"/>
      <c r="Z44" s="387"/>
      <c r="AA44" s="268" t="s">
        <v>37</v>
      </c>
      <c r="AB44" s="388">
        <v>1000</v>
      </c>
      <c r="AC44" s="389"/>
      <c r="AD44" s="389"/>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0" t="s">
        <v>34</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2"/>
      <c r="J2" s="403"/>
      <c r="K2" s="296"/>
    </row>
    <row r="3" spans="1:11" ht="15" customHeight="1">
      <c r="B3" s="13"/>
      <c r="C3" s="15"/>
      <c r="D3" s="15"/>
      <c r="E3" s="15"/>
      <c r="F3" s="15"/>
      <c r="G3" s="23"/>
      <c r="H3" s="23"/>
      <c r="I3" s="404"/>
      <c r="J3" s="405"/>
      <c r="K3" s="145">
        <v>41731</v>
      </c>
    </row>
    <row r="4" spans="1:11" ht="15" customHeight="1">
      <c r="B4" s="13"/>
      <c r="C4" s="15"/>
      <c r="D4" s="15"/>
      <c r="E4" s="15"/>
      <c r="F4" s="15"/>
      <c r="G4" s="23"/>
      <c r="H4" s="23"/>
      <c r="I4" s="297"/>
      <c r="J4" s="297"/>
      <c r="K4" s="297"/>
    </row>
    <row r="5" spans="1:11" ht="15.75" customHeight="1">
      <c r="B5" s="367"/>
      <c r="C5" s="368"/>
      <c r="D5" s="42"/>
      <c r="E5" s="42"/>
      <c r="F5" s="42"/>
      <c r="I5" s="147"/>
      <c r="J5" s="148" t="str">
        <f>+予算書!J5</f>
        <v>平成27年度</v>
      </c>
      <c r="K5" s="214" t="str">
        <f>+予算書!K5</f>
        <v>学術部発18号</v>
      </c>
    </row>
    <row r="6" spans="1:11">
      <c r="B6" s="377" t="str">
        <f>+予算書!B6</f>
        <v>病理細胞</v>
      </c>
      <c r="C6" s="375" t="s">
        <v>162</v>
      </c>
      <c r="D6" s="375"/>
      <c r="E6" s="375"/>
      <c r="F6" s="375"/>
      <c r="G6" s="406"/>
      <c r="H6" s="40"/>
      <c r="I6" s="150"/>
      <c r="J6" s="148" t="s">
        <v>30</v>
      </c>
      <c r="K6" s="151">
        <v>41730</v>
      </c>
    </row>
    <row r="7" spans="1:11" ht="14.1" customHeight="1">
      <c r="B7" s="379"/>
      <c r="C7" s="378"/>
      <c r="D7" s="378"/>
      <c r="E7" s="378"/>
      <c r="F7" s="378"/>
      <c r="G7" s="378"/>
      <c r="H7" s="41"/>
      <c r="I7" s="206"/>
      <c r="J7" s="371" t="str">
        <f>+予算書!J7</f>
        <v>(一社)岐阜県臨床検査技師会</v>
      </c>
      <c r="K7" s="372"/>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73" t="str">
        <f>+予算書!G10</f>
        <v>病理・細胞診部門長</v>
      </c>
      <c r="H10" s="373"/>
      <c r="I10" s="373"/>
      <c r="J10" s="374"/>
      <c r="K10" s="214" t="str">
        <f>+予算書!K10</f>
        <v>日高　祐二</v>
      </c>
    </row>
    <row r="11" spans="1:11" s="2" customFormat="1" ht="14.1" customHeight="1">
      <c r="B11" s="214" t="s">
        <v>6</v>
      </c>
      <c r="C11" s="369" t="str">
        <f>+予算書!C11</f>
        <v>平成26年10月25日（日）　14：00 ～ 17：00</v>
      </c>
      <c r="D11" s="369"/>
      <c r="E11" s="369"/>
      <c r="F11" s="369"/>
      <c r="G11" s="370"/>
      <c r="H11" s="370"/>
      <c r="I11" s="370"/>
      <c r="J11" s="370"/>
      <c r="K11" s="370"/>
    </row>
    <row r="12" spans="1:11" s="2" customFormat="1" ht="14.1" customHeight="1">
      <c r="B12" s="214" t="s">
        <v>7</v>
      </c>
      <c r="C12" s="369" t="str">
        <f>+予算書!C12</f>
        <v>東海細胞研究所</v>
      </c>
      <c r="D12" s="369"/>
      <c r="E12" s="369"/>
      <c r="F12" s="369"/>
      <c r="G12" s="370"/>
      <c r="H12" s="370"/>
      <c r="I12" s="370"/>
      <c r="J12" s="370"/>
      <c r="K12" s="370"/>
    </row>
    <row r="13" spans="1:11" s="2" customFormat="1" ht="14.1" customHeight="1">
      <c r="B13" s="214" t="s">
        <v>8</v>
      </c>
      <c r="C13" s="407"/>
      <c r="D13" s="407"/>
      <c r="E13" s="407"/>
      <c r="F13" s="407"/>
      <c r="G13" s="370"/>
      <c r="H13" s="370"/>
      <c r="I13" s="370"/>
      <c r="J13" s="370"/>
      <c r="K13" s="370"/>
    </row>
    <row r="14" spans="1:11" s="2" customFormat="1" ht="14.1" customHeight="1">
      <c r="B14" s="157"/>
      <c r="C14" s="369"/>
      <c r="D14" s="369"/>
      <c r="E14" s="369"/>
      <c r="F14" s="369"/>
      <c r="G14" s="370"/>
      <c r="H14" s="370"/>
      <c r="I14" s="370"/>
      <c r="J14" s="370"/>
      <c r="K14" s="370"/>
    </row>
    <row r="15" spans="1:11" s="2" customFormat="1" ht="14.1" customHeight="1">
      <c r="B15" s="157"/>
      <c r="C15" s="369"/>
      <c r="D15" s="369"/>
      <c r="E15" s="369"/>
      <c r="F15" s="369"/>
      <c r="G15" s="370"/>
      <c r="H15" s="370"/>
      <c r="I15" s="370"/>
      <c r="J15" s="370"/>
      <c r="K15" s="370"/>
    </row>
    <row r="16" spans="1:11" s="2" customFormat="1" ht="14.1" customHeight="1">
      <c r="B16" s="157"/>
      <c r="C16" s="369"/>
      <c r="D16" s="369"/>
      <c r="E16" s="369"/>
      <c r="F16" s="369"/>
      <c r="G16" s="370"/>
      <c r="H16" s="370"/>
      <c r="I16" s="370"/>
      <c r="J16" s="370"/>
      <c r="K16" s="370"/>
    </row>
    <row r="17" spans="2:17" s="2" customFormat="1" ht="14.1" customHeight="1">
      <c r="B17" s="157"/>
      <c r="C17" s="369" t="str">
        <f>+予算書!C17</f>
        <v xml:space="preserve"> </v>
      </c>
      <c r="D17" s="369"/>
      <c r="E17" s="369"/>
      <c r="F17" s="369"/>
      <c r="G17" s="370"/>
      <c r="H17" s="370"/>
      <c r="I17" s="370"/>
      <c r="J17" s="370"/>
      <c r="K17" s="370"/>
    </row>
    <row r="18" spans="2:17" s="2" customFormat="1" ht="14.1" customHeight="1">
      <c r="B18" s="273"/>
      <c r="C18" s="273"/>
      <c r="D18" s="273"/>
      <c r="E18" s="273"/>
      <c r="F18" s="273"/>
      <c r="G18" s="273"/>
      <c r="H18" s="273"/>
      <c r="I18" s="273"/>
      <c r="J18" s="273"/>
      <c r="K18" s="273"/>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216</v>
      </c>
      <c r="N26" s="2"/>
      <c r="O26" s="2"/>
      <c r="P26" s="2"/>
      <c r="Q26" s="2"/>
    </row>
    <row r="27" spans="2:17" ht="15" customHeight="1">
      <c r="B27" s="162" t="s">
        <v>219</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216</v>
      </c>
    </row>
    <row r="43" spans="2:13" ht="15" customHeight="1">
      <c r="B43" s="162" t="s">
        <v>219</v>
      </c>
      <c r="C43" s="341"/>
      <c r="D43" s="342"/>
      <c r="E43" s="342"/>
      <c r="F43" s="342"/>
      <c r="G43" s="342"/>
      <c r="H43" s="342"/>
      <c r="I43" s="342"/>
      <c r="J43" s="356"/>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216</v>
      </c>
    </row>
    <row r="60" spans="2:13" ht="15" customHeight="1">
      <c r="B60" s="162" t="s">
        <v>219</v>
      </c>
      <c r="C60" s="341"/>
      <c r="D60" s="342"/>
      <c r="E60" s="342"/>
      <c r="F60" s="342"/>
      <c r="G60" s="342"/>
      <c r="H60" s="342"/>
      <c r="I60" s="342"/>
      <c r="J60" s="356"/>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241</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病理細胞</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平成26年10月25日（日）　14：00 ～ 17：00</v>
      </c>
      <c r="D9" s="442"/>
      <c r="E9" s="442"/>
      <c r="F9" s="443"/>
      <c r="G9" s="439"/>
      <c r="H9" s="307"/>
    </row>
    <row r="10" spans="1:8" s="2" customFormat="1" ht="14.1" customHeight="1">
      <c r="B10" s="448"/>
      <c r="C10" s="444"/>
      <c r="D10" s="445"/>
      <c r="E10" s="445"/>
      <c r="F10" s="446"/>
      <c r="G10" s="440"/>
      <c r="H10" s="308"/>
    </row>
    <row r="11" spans="1:8" ht="15" customHeight="1">
      <c r="B11" s="431" t="s">
        <v>90</v>
      </c>
      <c r="C11" s="456"/>
      <c r="D11" s="456"/>
      <c r="E11" s="457"/>
      <c r="F11" s="309" t="s">
        <v>9</v>
      </c>
      <c r="G11" s="433" t="s">
        <v>11</v>
      </c>
      <c r="H11" s="434"/>
    </row>
    <row r="12" spans="1:8" ht="15" customHeight="1">
      <c r="B12" s="298" t="s">
        <v>99</v>
      </c>
      <c r="C12" s="310" t="str">
        <f>+予算書!C45</f>
        <v>川合　直樹</v>
      </c>
      <c r="D12" s="311" t="s">
        <v>77</v>
      </c>
      <c r="E12" s="312" t="s">
        <v>108</v>
      </c>
      <c r="F12" s="313" t="s">
        <v>57</v>
      </c>
      <c r="G12" s="426">
        <v>1000</v>
      </c>
      <c r="H12" s="427"/>
    </row>
    <row r="13" spans="1:8" ht="15" customHeight="1">
      <c r="B13" s="298" t="s">
        <v>64</v>
      </c>
      <c r="C13" s="314" t="str">
        <f>+予算書!D45</f>
        <v>東濃</v>
      </c>
      <c r="D13" s="315"/>
      <c r="E13" s="316" t="str">
        <f>+予算書!F45</f>
        <v>岐阜市</v>
      </c>
      <c r="F13" s="313" t="s">
        <v>33</v>
      </c>
      <c r="G13" s="426">
        <f>+予算書!J45</f>
        <v>3500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75</v>
      </c>
      <c r="G18" s="458">
        <f>SUM(G12:G17)</f>
        <v>4500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病理細胞</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平成26年10月25日（日）　14：00 ～ 17：00</v>
      </c>
      <c r="D42" s="442"/>
      <c r="E42" s="442"/>
      <c r="F42" s="443"/>
      <c r="G42" s="439"/>
      <c r="H42" s="307"/>
    </row>
    <row r="43" spans="1:8" s="2" customFormat="1" ht="14.1" customHeight="1">
      <c r="B43" s="448"/>
      <c r="C43" s="444"/>
      <c r="D43" s="445"/>
      <c r="E43" s="445"/>
      <c r="F43" s="446"/>
      <c r="G43" s="440"/>
      <c r="H43" s="308"/>
    </row>
    <row r="44" spans="1:8" ht="15" customHeight="1">
      <c r="B44" s="431" t="s">
        <v>91</v>
      </c>
      <c r="C44" s="432"/>
      <c r="D44" s="432"/>
      <c r="E44" s="432"/>
      <c r="F44" s="309" t="s">
        <v>9</v>
      </c>
      <c r="G44" s="433" t="s">
        <v>11</v>
      </c>
      <c r="H44" s="434"/>
    </row>
    <row r="45" spans="1:8" ht="15" customHeight="1">
      <c r="B45" s="298" t="s">
        <v>99</v>
      </c>
      <c r="C45" s="310" t="str">
        <f>+予算書!C46</f>
        <v>片桐　恭雄</v>
      </c>
      <c r="D45" s="311" t="s">
        <v>77</v>
      </c>
      <c r="E45" s="312" t="s">
        <v>108</v>
      </c>
      <c r="F45" s="313" t="s">
        <v>57</v>
      </c>
      <c r="G45" s="426">
        <v>1000</v>
      </c>
      <c r="H45" s="427"/>
    </row>
    <row r="46" spans="1:8" ht="15" customHeight="1">
      <c r="B46" s="298" t="s">
        <v>64</v>
      </c>
      <c r="C46" s="314" t="str">
        <f>+予算書!D46</f>
        <v>岐阜市</v>
      </c>
      <c r="D46" s="315"/>
      <c r="E46" s="316" t="str">
        <f>+予算書!F46</f>
        <v>岐阜市</v>
      </c>
      <c r="F46" s="313" t="s">
        <v>33</v>
      </c>
      <c r="G46" s="426">
        <f>+予算書!J46</f>
        <v>1000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75</v>
      </c>
      <c r="G51" s="458">
        <f>SUM(G45:G50)</f>
        <v>2000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病理細胞</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平成26年10月25日（日）　14：00 ～ 17：00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f>+予算書!C47</f>
        <v>0</v>
      </c>
      <c r="D12" s="311" t="s">
        <v>77</v>
      </c>
      <c r="E12" s="312" t="s">
        <v>108</v>
      </c>
      <c r="F12" s="313" t="s">
        <v>57</v>
      </c>
      <c r="G12" s="426">
        <v>1000</v>
      </c>
      <c r="H12" s="427"/>
    </row>
    <row r="13" spans="1:8" ht="15" customHeight="1">
      <c r="B13" s="298" t="s">
        <v>64</v>
      </c>
      <c r="C13" s="314">
        <f>+予算書!D47</f>
        <v>0</v>
      </c>
      <c r="D13" s="315"/>
      <c r="E13" s="316">
        <f>+予算書!F47</f>
        <v>0</v>
      </c>
      <c r="F13" s="313" t="s">
        <v>33</v>
      </c>
      <c r="G13" s="426">
        <f>+予算書!J47</f>
        <v>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病理細胞</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平成26年10月25日（日）　14：00 ～ 17：00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+予算書!C48</f>
        <v>0</v>
      </c>
      <c r="D45" s="311" t="s">
        <v>77</v>
      </c>
      <c r="E45" s="312" t="s">
        <v>108</v>
      </c>
      <c r="F45" s="313" t="s">
        <v>57</v>
      </c>
      <c r="G45" s="426">
        <v>1000</v>
      </c>
      <c r="H45" s="427"/>
    </row>
    <row r="46" spans="1:8" ht="15" customHeight="1">
      <c r="B46" s="298" t="s">
        <v>64</v>
      </c>
      <c r="C46" s="314">
        <f>+予算書!D48</f>
        <v>0</v>
      </c>
      <c r="D46" s="315"/>
      <c r="E46" s="316">
        <f>+予算書!F48</f>
        <v>0</v>
      </c>
      <c r="F46" s="313" t="s">
        <v>33</v>
      </c>
      <c r="G46" s="426">
        <f>+予算書!J48</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2015-10-26T09:07:51Z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